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Титул РУП_Бак" sheetId="1" r:id="rId1"/>
    <sheet name="Базовая часть РУП_Бак" sheetId="2" r:id="rId2"/>
    <sheet name="ПГС" sheetId="3" r:id="rId3"/>
    <sheet name="САД" sheetId="5" r:id="rId4"/>
    <sheet name="ТВ" sheetId="6" r:id="rId5"/>
    <sheet name="ВВ" sheetId="7" r:id="rId6"/>
    <sheet name="ГТС" sheetId="8" r:id="rId7"/>
    <sheet name="ТЭСМ" sheetId="9" r:id="rId8"/>
  </sheets>
  <definedNames>
    <definedName name="_xlnm.Print_Area" localSheetId="1">'Базовая часть РУП_Бак'!$A$1:$AS$1001</definedName>
    <definedName name="_xlnm.Print_Area" localSheetId="2">ПГС!$A$1:$AS$1000</definedName>
  </definedNames>
  <calcPr calcId="145621"/>
  <extLst>
    <ext uri="GoogleSheetsCustomDataVersion2">
      <go:sheetsCustomData xmlns:go="http://customooxmlschemas.google.com/" r:id="rId10" roundtripDataChecksum="3B8+Yzd0Po7mv0oBI1KfFVyYpcmd5FH4MhuMKjdfp90="/>
    </ext>
  </extLst>
</workbook>
</file>

<file path=xl/calcChain.xml><?xml version="1.0" encoding="utf-8"?>
<calcChain xmlns="http://schemas.openxmlformats.org/spreadsheetml/2006/main">
  <c r="J66" i="6" l="1"/>
  <c r="F66" i="6"/>
  <c r="E66" i="6"/>
  <c r="F64" i="6"/>
  <c r="E64" i="6"/>
  <c r="J64" i="6" s="1"/>
  <c r="E62" i="6"/>
  <c r="F60" i="6"/>
  <c r="E60" i="6"/>
  <c r="F58" i="6"/>
  <c r="E58" i="6"/>
  <c r="F56" i="6"/>
  <c r="E56" i="6"/>
  <c r="E51" i="6" s="1"/>
  <c r="J54" i="6"/>
  <c r="F54" i="6"/>
  <c r="E54" i="6"/>
  <c r="F52" i="6"/>
  <c r="E52" i="6"/>
  <c r="J52" i="6" s="1"/>
  <c r="AP51" i="6"/>
  <c r="AP34" i="6" s="1"/>
  <c r="AM51" i="6"/>
  <c r="AM34" i="6" s="1"/>
  <c r="AL51" i="6"/>
  <c r="AL34" i="6" s="1"/>
  <c r="AI51" i="6"/>
  <c r="AI34" i="6" s="1"/>
  <c r="AH51" i="6"/>
  <c r="AH34" i="6" s="1"/>
  <c r="AE51" i="6"/>
  <c r="AE34" i="6" s="1"/>
  <c r="AD51" i="6"/>
  <c r="AD34" i="6" s="1"/>
  <c r="AA51" i="6"/>
  <c r="AA34" i="6" s="1"/>
  <c r="Z51" i="6"/>
  <c r="Z34" i="6" s="1"/>
  <c r="W51" i="6"/>
  <c r="W34" i="6" s="1"/>
  <c r="V51" i="6"/>
  <c r="V34" i="6" s="1"/>
  <c r="S51" i="6"/>
  <c r="R51" i="6"/>
  <c r="O51" i="6"/>
  <c r="N51" i="6"/>
  <c r="N34" i="6" s="1"/>
  <c r="K51" i="6"/>
  <c r="K34" i="6" s="1"/>
  <c r="D51" i="6"/>
  <c r="D34" i="6" s="1"/>
  <c r="F50" i="6"/>
  <c r="E50" i="6"/>
  <c r="J50" i="6" s="1"/>
  <c r="F49" i="6"/>
  <c r="E49" i="6"/>
  <c r="J49" i="6" s="1"/>
  <c r="F48" i="6"/>
  <c r="E48" i="6"/>
  <c r="J48" i="6" s="1"/>
  <c r="F47" i="6"/>
  <c r="E47" i="6"/>
  <c r="J47" i="6" s="1"/>
  <c r="F46" i="6"/>
  <c r="E46" i="6"/>
  <c r="J46" i="6" s="1"/>
  <c r="F45" i="6"/>
  <c r="E45" i="6"/>
  <c r="J45" i="6" s="1"/>
  <c r="F44" i="6"/>
  <c r="E44" i="6"/>
  <c r="J44" i="6" s="1"/>
  <c r="E43" i="6"/>
  <c r="F42" i="6"/>
  <c r="E42" i="6"/>
  <c r="J42" i="6" s="1"/>
  <c r="F41" i="6"/>
  <c r="E41" i="6"/>
  <c r="J41" i="6" s="1"/>
  <c r="F40" i="6"/>
  <c r="E40" i="6"/>
  <c r="J40" i="6" s="1"/>
  <c r="F39" i="6"/>
  <c r="E39" i="6"/>
  <c r="J39" i="6" s="1"/>
  <c r="F38" i="6"/>
  <c r="E38" i="6"/>
  <c r="J38" i="6" s="1"/>
  <c r="F37" i="6"/>
  <c r="E37" i="6"/>
  <c r="E35" i="6" s="1"/>
  <c r="E34" i="6" s="1"/>
  <c r="J36" i="6"/>
  <c r="F36" i="6"/>
  <c r="E36" i="6"/>
  <c r="AP35" i="6"/>
  <c r="AM35" i="6"/>
  <c r="AL35" i="6"/>
  <c r="AI35" i="6"/>
  <c r="AH35" i="6"/>
  <c r="AE35" i="6"/>
  <c r="AD35" i="6"/>
  <c r="AA35" i="6"/>
  <c r="Z35" i="6"/>
  <c r="W35" i="6"/>
  <c r="V35" i="6"/>
  <c r="S35" i="6"/>
  <c r="R35" i="6"/>
  <c r="R34" i="6" s="1"/>
  <c r="O35" i="6"/>
  <c r="O34" i="6" s="1"/>
  <c r="N35" i="6"/>
  <c r="K35" i="6"/>
  <c r="D35" i="6"/>
  <c r="S34" i="6"/>
  <c r="F30" i="6"/>
  <c r="E30" i="6"/>
  <c r="J30" i="6" s="1"/>
  <c r="AP29" i="6"/>
  <c r="AP22" i="6" s="1"/>
  <c r="AM29" i="6"/>
  <c r="AM22" i="6" s="1"/>
  <c r="AL29" i="6"/>
  <c r="AL22" i="6" s="1"/>
  <c r="AI29" i="6"/>
  <c r="AI22" i="6" s="1"/>
  <c r="AH29" i="6"/>
  <c r="AH22" i="6" s="1"/>
  <c r="AE29" i="6"/>
  <c r="AE22" i="6" s="1"/>
  <c r="AD29" i="6"/>
  <c r="AD22" i="6" s="1"/>
  <c r="AA29" i="6"/>
  <c r="Z29" i="6"/>
  <c r="W29" i="6"/>
  <c r="V29" i="6"/>
  <c r="V22" i="6" s="1"/>
  <c r="S29" i="6"/>
  <c r="S22" i="6" s="1"/>
  <c r="R29" i="6"/>
  <c r="R22" i="6" s="1"/>
  <c r="O29" i="6"/>
  <c r="O22" i="6" s="1"/>
  <c r="N29" i="6"/>
  <c r="N22" i="6" s="1"/>
  <c r="K29" i="6"/>
  <c r="K22" i="6" s="1"/>
  <c r="E29" i="6"/>
  <c r="F28" i="6"/>
  <c r="E28" i="6"/>
  <c r="J28" i="6" s="1"/>
  <c r="F27" i="6"/>
  <c r="E27" i="6"/>
  <c r="E23" i="6" s="1"/>
  <c r="E22" i="6" s="1"/>
  <c r="F26" i="6"/>
  <c r="E26" i="6"/>
  <c r="J26" i="6" s="1"/>
  <c r="F25" i="6"/>
  <c r="E25" i="6"/>
  <c r="J25" i="6" s="1"/>
  <c r="AP23" i="6"/>
  <c r="AM23" i="6"/>
  <c r="AL23" i="6"/>
  <c r="AI23" i="6"/>
  <c r="AH23" i="6"/>
  <c r="AE23" i="6"/>
  <c r="AD23" i="6"/>
  <c r="AA23" i="6"/>
  <c r="Z23" i="6"/>
  <c r="Z22" i="6" s="1"/>
  <c r="W23" i="6"/>
  <c r="W22" i="6" s="1"/>
  <c r="V23" i="6"/>
  <c r="S23" i="6"/>
  <c r="R23" i="6"/>
  <c r="O23" i="6"/>
  <c r="N23" i="6"/>
  <c r="K23" i="6"/>
  <c r="D23" i="6"/>
  <c r="AA22" i="6"/>
  <c r="D22" i="6"/>
  <c r="E13" i="6"/>
  <c r="F12" i="6"/>
  <c r="J12" i="6" s="1"/>
  <c r="AP11" i="6"/>
  <c r="AP10" i="6" s="1"/>
  <c r="AM11" i="6"/>
  <c r="AM10" i="6" s="1"/>
  <c r="AL11" i="6"/>
  <c r="AL10" i="6" s="1"/>
  <c r="AI11" i="6"/>
  <c r="AH11" i="6"/>
  <c r="AE11" i="6"/>
  <c r="AE10" i="6" s="1"/>
  <c r="AD11" i="6"/>
  <c r="AD10" i="6" s="1"/>
  <c r="AA11" i="6"/>
  <c r="AA10" i="6" s="1"/>
  <c r="Z11" i="6"/>
  <c r="Z10" i="6" s="1"/>
  <c r="W11" i="6"/>
  <c r="W10" i="6" s="1"/>
  <c r="V11" i="6"/>
  <c r="V10" i="6" s="1"/>
  <c r="S11" i="6"/>
  <c r="S10" i="6" s="1"/>
  <c r="N11" i="6"/>
  <c r="N10" i="6" s="1"/>
  <c r="E11" i="6"/>
  <c r="E10" i="6" s="1"/>
  <c r="AI10" i="6"/>
  <c r="AH10" i="6"/>
  <c r="D10" i="6"/>
  <c r="J60" i="6" l="1"/>
  <c r="J58" i="6"/>
  <c r="J27" i="6"/>
  <c r="J37" i="6"/>
  <c r="J56" i="6"/>
  <c r="F66" i="8"/>
  <c r="E66" i="8"/>
  <c r="J66" i="8" s="1"/>
  <c r="F64" i="8"/>
  <c r="E64" i="8"/>
  <c r="J64" i="8" s="1"/>
  <c r="E62" i="8"/>
  <c r="F60" i="8"/>
  <c r="E60" i="8"/>
  <c r="J60" i="8" s="1"/>
  <c r="F58" i="8"/>
  <c r="E58" i="8"/>
  <c r="J58" i="8" s="1"/>
  <c r="F56" i="8"/>
  <c r="J56" i="8" s="1"/>
  <c r="E56" i="8"/>
  <c r="E51" i="8" s="1"/>
  <c r="F54" i="8"/>
  <c r="E54" i="8"/>
  <c r="J54" i="8" s="1"/>
  <c r="F52" i="8"/>
  <c r="E52" i="8"/>
  <c r="J52" i="8" s="1"/>
  <c r="AP51" i="8"/>
  <c r="AP34" i="8" s="1"/>
  <c r="AM51" i="8"/>
  <c r="AM34" i="8" s="1"/>
  <c r="AL51" i="8"/>
  <c r="AL34" i="8" s="1"/>
  <c r="AI51" i="8"/>
  <c r="AI34" i="8" s="1"/>
  <c r="AH51" i="8"/>
  <c r="AH34" i="8" s="1"/>
  <c r="AE51" i="8"/>
  <c r="AE34" i="8" s="1"/>
  <c r="AD51" i="8"/>
  <c r="AD34" i="8" s="1"/>
  <c r="AA51" i="8"/>
  <c r="AA34" i="8" s="1"/>
  <c r="Z51" i="8"/>
  <c r="W51" i="8"/>
  <c r="V51" i="8"/>
  <c r="S51" i="8"/>
  <c r="R51" i="8"/>
  <c r="O51" i="8"/>
  <c r="O34" i="8" s="1"/>
  <c r="N51" i="8"/>
  <c r="N34" i="8" s="1"/>
  <c r="K51" i="8"/>
  <c r="K34" i="8" s="1"/>
  <c r="D51" i="8"/>
  <c r="D34" i="8" s="1"/>
  <c r="F50" i="8"/>
  <c r="E50" i="8"/>
  <c r="J50" i="8" s="1"/>
  <c r="F49" i="8"/>
  <c r="E49" i="8"/>
  <c r="J49" i="8" s="1"/>
  <c r="F48" i="8"/>
  <c r="J48" i="8" s="1"/>
  <c r="E48" i="8"/>
  <c r="F47" i="8"/>
  <c r="E47" i="8"/>
  <c r="J47" i="8" s="1"/>
  <c r="F46" i="8"/>
  <c r="E46" i="8"/>
  <c r="J46" i="8" s="1"/>
  <c r="F45" i="8"/>
  <c r="E45" i="8"/>
  <c r="J45" i="8" s="1"/>
  <c r="F44" i="8"/>
  <c r="E44" i="8"/>
  <c r="J44" i="8" s="1"/>
  <c r="E43" i="8"/>
  <c r="F42" i="8"/>
  <c r="J42" i="8" s="1"/>
  <c r="E42" i="8"/>
  <c r="F41" i="8"/>
  <c r="E41" i="8"/>
  <c r="J41" i="8" s="1"/>
  <c r="F40" i="8"/>
  <c r="E40" i="8"/>
  <c r="J40" i="8" s="1"/>
  <c r="F39" i="8"/>
  <c r="E39" i="8"/>
  <c r="J39" i="8" s="1"/>
  <c r="F38" i="8"/>
  <c r="E38" i="8"/>
  <c r="J38" i="8" s="1"/>
  <c r="J37" i="8"/>
  <c r="F37" i="8"/>
  <c r="E37" i="8"/>
  <c r="E35" i="8" s="1"/>
  <c r="E34" i="8" s="1"/>
  <c r="F36" i="8"/>
  <c r="E36" i="8"/>
  <c r="J36" i="8" s="1"/>
  <c r="AP35" i="8"/>
  <c r="AM35" i="8"/>
  <c r="AL35" i="8"/>
  <c r="AI35" i="8"/>
  <c r="AH35" i="8"/>
  <c r="AE35" i="8"/>
  <c r="AD35" i="8"/>
  <c r="AA35" i="8"/>
  <c r="Z35" i="8"/>
  <c r="W35" i="8"/>
  <c r="W34" i="8" s="1"/>
  <c r="V35" i="8"/>
  <c r="V34" i="8" s="1"/>
  <c r="S35" i="8"/>
  <c r="S34" i="8" s="1"/>
  <c r="R35" i="8"/>
  <c r="R34" i="8" s="1"/>
  <c r="O35" i="8"/>
  <c r="N35" i="8"/>
  <c r="K35" i="8"/>
  <c r="D35" i="8"/>
  <c r="Z34" i="8"/>
  <c r="F30" i="8"/>
  <c r="E30" i="8"/>
  <c r="J30" i="8" s="1"/>
  <c r="AP29" i="8"/>
  <c r="AP22" i="8" s="1"/>
  <c r="AM29" i="8"/>
  <c r="AM22" i="8" s="1"/>
  <c r="AL29" i="8"/>
  <c r="AL22" i="8" s="1"/>
  <c r="AI29" i="8"/>
  <c r="AI22" i="8" s="1"/>
  <c r="AH29" i="8"/>
  <c r="AE29" i="8"/>
  <c r="AD29" i="8"/>
  <c r="AA29" i="8"/>
  <c r="Z29" i="8"/>
  <c r="W29" i="8"/>
  <c r="W22" i="8" s="1"/>
  <c r="V29" i="8"/>
  <c r="V22" i="8" s="1"/>
  <c r="S29" i="8"/>
  <c r="S22" i="8" s="1"/>
  <c r="R29" i="8"/>
  <c r="R22" i="8" s="1"/>
  <c r="O29" i="8"/>
  <c r="O22" i="8" s="1"/>
  <c r="N29" i="8"/>
  <c r="N22" i="8" s="1"/>
  <c r="K29" i="8"/>
  <c r="K22" i="8" s="1"/>
  <c r="E29" i="8"/>
  <c r="F28" i="8"/>
  <c r="E28" i="8"/>
  <c r="E23" i="8" s="1"/>
  <c r="E22" i="8" s="1"/>
  <c r="F27" i="8"/>
  <c r="J27" i="8" s="1"/>
  <c r="E27" i="8"/>
  <c r="F26" i="8"/>
  <c r="E26" i="8"/>
  <c r="J26" i="8" s="1"/>
  <c r="F25" i="8"/>
  <c r="E25" i="8"/>
  <c r="J25" i="8" s="1"/>
  <c r="AP23" i="8"/>
  <c r="AM23" i="8"/>
  <c r="AL23" i="8"/>
  <c r="AI23" i="8"/>
  <c r="AH23" i="8"/>
  <c r="AE23" i="8"/>
  <c r="AE22" i="8" s="1"/>
  <c r="AD23" i="8"/>
  <c r="AD22" i="8" s="1"/>
  <c r="AA23" i="8"/>
  <c r="AA22" i="8" s="1"/>
  <c r="Z23" i="8"/>
  <c r="Z22" i="8" s="1"/>
  <c r="W23" i="8"/>
  <c r="V23" i="8"/>
  <c r="S23" i="8"/>
  <c r="R23" i="8"/>
  <c r="O23" i="8"/>
  <c r="N23" i="8"/>
  <c r="K23" i="8"/>
  <c r="D23" i="8"/>
  <c r="AH22" i="8"/>
  <c r="D22" i="8"/>
  <c r="E13" i="8"/>
  <c r="F12" i="8"/>
  <c r="J12" i="8" s="1"/>
  <c r="AP11" i="8"/>
  <c r="AM11" i="8"/>
  <c r="AL11" i="8"/>
  <c r="AI11" i="8"/>
  <c r="AH11" i="8"/>
  <c r="AH10" i="8" s="1"/>
  <c r="AE11" i="8"/>
  <c r="AE10" i="8" s="1"/>
  <c r="AD11" i="8"/>
  <c r="AD10" i="8" s="1"/>
  <c r="AA11" i="8"/>
  <c r="AA10" i="8" s="1"/>
  <c r="Z11" i="8"/>
  <c r="Z10" i="8" s="1"/>
  <c r="W11" i="8"/>
  <c r="W10" i="8" s="1"/>
  <c r="V11" i="8"/>
  <c r="V10" i="8" s="1"/>
  <c r="S11" i="8"/>
  <c r="S10" i="8" s="1"/>
  <c r="N11" i="8"/>
  <c r="N10" i="8" s="1"/>
  <c r="E11" i="8"/>
  <c r="E10" i="8" s="1"/>
  <c r="AP10" i="8"/>
  <c r="AM10" i="8"/>
  <c r="AL10" i="8"/>
  <c r="AI10" i="8"/>
  <c r="D10" i="8"/>
  <c r="J28" i="8" l="1"/>
  <c r="F66" i="9" l="1"/>
  <c r="E66" i="9"/>
  <c r="J66" i="9" s="1"/>
  <c r="F64" i="9"/>
  <c r="E64" i="9"/>
  <c r="J64" i="9" s="1"/>
  <c r="E62" i="9"/>
  <c r="F60" i="9"/>
  <c r="E60" i="9"/>
  <c r="J60" i="9" s="1"/>
  <c r="F58" i="9"/>
  <c r="E58" i="9"/>
  <c r="F56" i="9"/>
  <c r="J56" i="9" s="1"/>
  <c r="E56" i="9"/>
  <c r="F54" i="9"/>
  <c r="E54" i="9"/>
  <c r="F52" i="9"/>
  <c r="E52" i="9"/>
  <c r="AP51" i="9"/>
  <c r="AP34" i="9" s="1"/>
  <c r="AM51" i="9"/>
  <c r="AM34" i="9" s="1"/>
  <c r="AL51" i="9"/>
  <c r="AL34" i="9" s="1"/>
  <c r="AI51" i="9"/>
  <c r="AI34" i="9" s="1"/>
  <c r="AH51" i="9"/>
  <c r="AH34" i="9" s="1"/>
  <c r="AE51" i="9"/>
  <c r="AE34" i="9" s="1"/>
  <c r="AD51" i="9"/>
  <c r="AD34" i="9" s="1"/>
  <c r="AA51" i="9"/>
  <c r="AA34" i="9" s="1"/>
  <c r="Z51" i="9"/>
  <c r="W51" i="9"/>
  <c r="V51" i="9"/>
  <c r="S51" i="9"/>
  <c r="S34" i="9" s="1"/>
  <c r="R51" i="9"/>
  <c r="R34" i="9" s="1"/>
  <c r="O51" i="9"/>
  <c r="O34" i="9" s="1"/>
  <c r="N51" i="9"/>
  <c r="N34" i="9" s="1"/>
  <c r="K51" i="9"/>
  <c r="K34" i="9" s="1"/>
  <c r="D51" i="9"/>
  <c r="D34" i="9" s="1"/>
  <c r="F50" i="9"/>
  <c r="E50" i="9"/>
  <c r="J50" i="9" s="1"/>
  <c r="F49" i="9"/>
  <c r="E49" i="9"/>
  <c r="J49" i="9" s="1"/>
  <c r="F48" i="9"/>
  <c r="E48" i="9"/>
  <c r="J48" i="9" s="1"/>
  <c r="F47" i="9"/>
  <c r="E47" i="9"/>
  <c r="J47" i="9" s="1"/>
  <c r="F46" i="9"/>
  <c r="E46" i="9"/>
  <c r="J46" i="9" s="1"/>
  <c r="F45" i="9"/>
  <c r="E45" i="9"/>
  <c r="J45" i="9" s="1"/>
  <c r="F44" i="9"/>
  <c r="E44" i="9"/>
  <c r="J44" i="9" s="1"/>
  <c r="E43" i="9"/>
  <c r="F42" i="9"/>
  <c r="E42" i="9"/>
  <c r="J42" i="9" s="1"/>
  <c r="F41" i="9"/>
  <c r="E41" i="9"/>
  <c r="J41" i="9" s="1"/>
  <c r="F40" i="9"/>
  <c r="E40" i="9"/>
  <c r="J40" i="9" s="1"/>
  <c r="F39" i="9"/>
  <c r="E39" i="9"/>
  <c r="J39" i="9" s="1"/>
  <c r="F38" i="9"/>
  <c r="E38" i="9"/>
  <c r="E35" i="9" s="1"/>
  <c r="J37" i="9"/>
  <c r="F37" i="9"/>
  <c r="E37" i="9"/>
  <c r="F36" i="9"/>
  <c r="E36" i="9"/>
  <c r="J36" i="9" s="1"/>
  <c r="AP35" i="9"/>
  <c r="AM35" i="9"/>
  <c r="AL35" i="9"/>
  <c r="AI35" i="9"/>
  <c r="AH35" i="9"/>
  <c r="AE35" i="9"/>
  <c r="AD35" i="9"/>
  <c r="AA35" i="9"/>
  <c r="Z35" i="9"/>
  <c r="W35" i="9"/>
  <c r="W34" i="9" s="1"/>
  <c r="V35" i="9"/>
  <c r="V34" i="9" s="1"/>
  <c r="S35" i="9"/>
  <c r="R35" i="9"/>
  <c r="O35" i="9"/>
  <c r="N35" i="9"/>
  <c r="K35" i="9"/>
  <c r="D35" i="9"/>
  <c r="Z34" i="9"/>
  <c r="F30" i="9"/>
  <c r="E30" i="9"/>
  <c r="J30" i="9" s="1"/>
  <c r="AP29" i="9"/>
  <c r="AP22" i="9" s="1"/>
  <c r="AM29" i="9"/>
  <c r="AM22" i="9" s="1"/>
  <c r="AL29" i="9"/>
  <c r="AL22" i="9" s="1"/>
  <c r="AI29" i="9"/>
  <c r="AI22" i="9" s="1"/>
  <c r="AH29" i="9"/>
  <c r="AE29" i="9"/>
  <c r="AD29" i="9"/>
  <c r="AA29" i="9"/>
  <c r="AA22" i="9" s="1"/>
  <c r="Z29" i="9"/>
  <c r="Z22" i="9" s="1"/>
  <c r="W29" i="9"/>
  <c r="W22" i="9" s="1"/>
  <c r="V29" i="9"/>
  <c r="V22" i="9" s="1"/>
  <c r="S29" i="9"/>
  <c r="S22" i="9" s="1"/>
  <c r="R29" i="9"/>
  <c r="R22" i="9" s="1"/>
  <c r="O29" i="9"/>
  <c r="N29" i="9"/>
  <c r="N22" i="9" s="1"/>
  <c r="K29" i="9"/>
  <c r="K22" i="9" s="1"/>
  <c r="E29" i="9"/>
  <c r="F28" i="9"/>
  <c r="E28" i="9"/>
  <c r="J28" i="9" s="1"/>
  <c r="F27" i="9"/>
  <c r="E27" i="9"/>
  <c r="F26" i="9"/>
  <c r="E26" i="9"/>
  <c r="J26" i="9" s="1"/>
  <c r="F25" i="9"/>
  <c r="E25" i="9"/>
  <c r="J25" i="9" s="1"/>
  <c r="AP23" i="9"/>
  <c r="AM23" i="9"/>
  <c r="AL23" i="9"/>
  <c r="AI23" i="9"/>
  <c r="AH23" i="9"/>
  <c r="AE23" i="9"/>
  <c r="AE22" i="9" s="1"/>
  <c r="AD23" i="9"/>
  <c r="AD22" i="9" s="1"/>
  <c r="AA23" i="9"/>
  <c r="Z23" i="9"/>
  <c r="W23" i="9"/>
  <c r="V23" i="9"/>
  <c r="S23" i="9"/>
  <c r="R23" i="9"/>
  <c r="O23" i="9"/>
  <c r="N23" i="9"/>
  <c r="K23" i="9"/>
  <c r="D23" i="9"/>
  <c r="AH22" i="9"/>
  <c r="D22" i="9"/>
  <c r="E13" i="9"/>
  <c r="F12" i="9"/>
  <c r="J12" i="9" s="1"/>
  <c r="AP11" i="9"/>
  <c r="AM11" i="9"/>
  <c r="AL11" i="9"/>
  <c r="AL10" i="9" s="1"/>
  <c r="AI11" i="9"/>
  <c r="AI10" i="9" s="1"/>
  <c r="AH11" i="9"/>
  <c r="AH10" i="9" s="1"/>
  <c r="AE11" i="9"/>
  <c r="AE10" i="9" s="1"/>
  <c r="AD11" i="9"/>
  <c r="AD10" i="9" s="1"/>
  <c r="AA11" i="9"/>
  <c r="AA10" i="9" s="1"/>
  <c r="Z11" i="9"/>
  <c r="Z10" i="9" s="1"/>
  <c r="W11" i="9"/>
  <c r="W10" i="9" s="1"/>
  <c r="V11" i="9"/>
  <c r="V10" i="9" s="1"/>
  <c r="S11" i="9"/>
  <c r="S10" i="9" s="1"/>
  <c r="N11" i="9"/>
  <c r="N10" i="9" s="1"/>
  <c r="E11" i="9"/>
  <c r="E10" i="9" s="1"/>
  <c r="AP10" i="9"/>
  <c r="AM10" i="9"/>
  <c r="D10" i="9"/>
  <c r="O22" i="9" l="1"/>
  <c r="J27" i="9"/>
  <c r="J58" i="9"/>
  <c r="J54" i="9"/>
  <c r="J52" i="9"/>
  <c r="E23" i="9"/>
  <c r="E22" i="9" s="1"/>
  <c r="E51" i="9"/>
  <c r="E34" i="9" s="1"/>
  <c r="J38" i="9"/>
  <c r="J66" i="5"/>
  <c r="F66" i="5"/>
  <c r="E66" i="5"/>
  <c r="F64" i="5"/>
  <c r="E64" i="5"/>
  <c r="J64" i="5" s="1"/>
  <c r="E62" i="5"/>
  <c r="F60" i="5"/>
  <c r="E60" i="5"/>
  <c r="J60" i="5" s="1"/>
  <c r="F58" i="5"/>
  <c r="E58" i="5"/>
  <c r="F56" i="5"/>
  <c r="E56" i="5"/>
  <c r="J54" i="5"/>
  <c r="F54" i="5"/>
  <c r="E54" i="5"/>
  <c r="F52" i="5"/>
  <c r="E52" i="5"/>
  <c r="J52" i="5" s="1"/>
  <c r="AP51" i="5"/>
  <c r="AM51" i="5"/>
  <c r="AL51" i="5"/>
  <c r="AI51" i="5"/>
  <c r="AI34" i="5" s="1"/>
  <c r="AH51" i="5"/>
  <c r="AH34" i="5" s="1"/>
  <c r="AE51" i="5"/>
  <c r="AE34" i="5" s="1"/>
  <c r="AD51" i="5"/>
  <c r="AD34" i="5" s="1"/>
  <c r="AA51" i="5"/>
  <c r="AA34" i="5" s="1"/>
  <c r="Z51" i="5"/>
  <c r="Z34" i="5" s="1"/>
  <c r="W51" i="5"/>
  <c r="W34" i="5" s="1"/>
  <c r="V51" i="5"/>
  <c r="S51" i="5"/>
  <c r="R51" i="5"/>
  <c r="O51" i="5"/>
  <c r="N51" i="5"/>
  <c r="N34" i="5" s="1"/>
  <c r="K51" i="5"/>
  <c r="K34" i="5" s="1"/>
  <c r="D51" i="5"/>
  <c r="F50" i="5"/>
  <c r="E50" i="5"/>
  <c r="J50" i="5" s="1"/>
  <c r="F49" i="5"/>
  <c r="E49" i="5"/>
  <c r="J49" i="5" s="1"/>
  <c r="F48" i="5"/>
  <c r="J48" i="5" s="1"/>
  <c r="E48" i="5"/>
  <c r="F47" i="5"/>
  <c r="E47" i="5"/>
  <c r="J47" i="5" s="1"/>
  <c r="F46" i="5"/>
  <c r="J46" i="5" s="1"/>
  <c r="E46" i="5"/>
  <c r="F45" i="5"/>
  <c r="E45" i="5"/>
  <c r="J45" i="5" s="1"/>
  <c r="F44" i="5"/>
  <c r="E44" i="5"/>
  <c r="J44" i="5" s="1"/>
  <c r="E43" i="5"/>
  <c r="F42" i="5"/>
  <c r="J42" i="5" s="1"/>
  <c r="E42" i="5"/>
  <c r="F41" i="5"/>
  <c r="E41" i="5"/>
  <c r="J41" i="5" s="1"/>
  <c r="F40" i="5"/>
  <c r="J40" i="5" s="1"/>
  <c r="E40" i="5"/>
  <c r="F39" i="5"/>
  <c r="E39" i="5"/>
  <c r="J39" i="5" s="1"/>
  <c r="F38" i="5"/>
  <c r="E38" i="5"/>
  <c r="J38" i="5" s="1"/>
  <c r="F37" i="5"/>
  <c r="E37" i="5"/>
  <c r="E35" i="5" s="1"/>
  <c r="J36" i="5"/>
  <c r="F36" i="5"/>
  <c r="E36" i="5"/>
  <c r="AP35" i="5"/>
  <c r="AM35" i="5"/>
  <c r="AM34" i="5" s="1"/>
  <c r="AL35" i="5"/>
  <c r="AL34" i="5" s="1"/>
  <c r="AI35" i="5"/>
  <c r="AH35" i="5"/>
  <c r="AE35" i="5"/>
  <c r="AD35" i="5"/>
  <c r="AA35" i="5"/>
  <c r="Z35" i="5"/>
  <c r="W35" i="5"/>
  <c r="V35" i="5"/>
  <c r="S35" i="5"/>
  <c r="S34" i="5" s="1"/>
  <c r="R35" i="5"/>
  <c r="R34" i="5" s="1"/>
  <c r="O35" i="5"/>
  <c r="O34" i="5" s="1"/>
  <c r="N35" i="5"/>
  <c r="K35" i="5"/>
  <c r="D35" i="5"/>
  <c r="D34" i="5" s="1"/>
  <c r="AP34" i="5"/>
  <c r="V34" i="5"/>
  <c r="F30" i="5"/>
  <c r="E30" i="5"/>
  <c r="J30" i="5" s="1"/>
  <c r="AP29" i="5"/>
  <c r="AP22" i="5" s="1"/>
  <c r="AM29" i="5"/>
  <c r="AM22" i="5" s="1"/>
  <c r="AL29" i="5"/>
  <c r="AL22" i="5" s="1"/>
  <c r="AI29" i="5"/>
  <c r="AI22" i="5" s="1"/>
  <c r="AH29" i="5"/>
  <c r="AH22" i="5" s="1"/>
  <c r="AE29" i="5"/>
  <c r="AE22" i="5" s="1"/>
  <c r="AD29" i="5"/>
  <c r="AA29" i="5"/>
  <c r="Z29" i="5"/>
  <c r="W29" i="5"/>
  <c r="V29" i="5"/>
  <c r="V22" i="5" s="1"/>
  <c r="S29" i="5"/>
  <c r="S22" i="5" s="1"/>
  <c r="R29" i="5"/>
  <c r="O29" i="5"/>
  <c r="N29" i="5"/>
  <c r="K29" i="5"/>
  <c r="K22" i="5" s="1"/>
  <c r="E29" i="5"/>
  <c r="F28" i="5"/>
  <c r="E28" i="5"/>
  <c r="J28" i="5" s="1"/>
  <c r="F27" i="5"/>
  <c r="J27" i="5" s="1"/>
  <c r="E27" i="5"/>
  <c r="E23" i="5" s="1"/>
  <c r="E22" i="5" s="1"/>
  <c r="F26" i="5"/>
  <c r="E26" i="5"/>
  <c r="J26" i="5" s="1"/>
  <c r="F25" i="5"/>
  <c r="J25" i="5" s="1"/>
  <c r="E25" i="5"/>
  <c r="AP23" i="5"/>
  <c r="AM23" i="5"/>
  <c r="AL23" i="5"/>
  <c r="AI23" i="5"/>
  <c r="AH23" i="5"/>
  <c r="AE23" i="5"/>
  <c r="AD23" i="5"/>
  <c r="AA23" i="5"/>
  <c r="AA22" i="5" s="1"/>
  <c r="Z23" i="5"/>
  <c r="Z22" i="5" s="1"/>
  <c r="W23" i="5"/>
  <c r="W22" i="5" s="1"/>
  <c r="V23" i="5"/>
  <c r="S23" i="5"/>
  <c r="R23" i="5"/>
  <c r="O23" i="5"/>
  <c r="O22" i="5" s="1"/>
  <c r="N23" i="5"/>
  <c r="N22" i="5" s="1"/>
  <c r="K23" i="5"/>
  <c r="D23" i="5"/>
  <c r="AD22" i="5"/>
  <c r="R22" i="5"/>
  <c r="D22" i="5"/>
  <c r="E13" i="5"/>
  <c r="F12" i="5"/>
  <c r="J12" i="5" s="1"/>
  <c r="AP11" i="5"/>
  <c r="AP10" i="5" s="1"/>
  <c r="AM11" i="5"/>
  <c r="AM10" i="5" s="1"/>
  <c r="AL11" i="5"/>
  <c r="AI11" i="5"/>
  <c r="AH11" i="5"/>
  <c r="AE11" i="5"/>
  <c r="AE10" i="5" s="1"/>
  <c r="AD11" i="5"/>
  <c r="AD10" i="5" s="1"/>
  <c r="AA11" i="5"/>
  <c r="AA10" i="5" s="1"/>
  <c r="Z11" i="5"/>
  <c r="W11" i="5"/>
  <c r="V11" i="5"/>
  <c r="V10" i="5" s="1"/>
  <c r="S11" i="5"/>
  <c r="S10" i="5" s="1"/>
  <c r="N11" i="5"/>
  <c r="N10" i="5" s="1"/>
  <c r="E11" i="5"/>
  <c r="E10" i="5" s="1"/>
  <c r="AL10" i="5"/>
  <c r="AI10" i="5"/>
  <c r="AH10" i="5"/>
  <c r="Z10" i="5"/>
  <c r="W10" i="5"/>
  <c r="D10" i="5"/>
  <c r="J58" i="5" l="1"/>
  <c r="J56" i="5"/>
  <c r="J37" i="5"/>
  <c r="E51" i="5"/>
  <c r="E34" i="5" s="1"/>
  <c r="F66" i="7"/>
  <c r="E66" i="7"/>
  <c r="J66" i="7" s="1"/>
  <c r="J64" i="7"/>
  <c r="F64" i="7"/>
  <c r="E64" i="7"/>
  <c r="E62" i="7"/>
  <c r="F60" i="7"/>
  <c r="E60" i="7"/>
  <c r="F58" i="7"/>
  <c r="E58" i="7"/>
  <c r="F56" i="7"/>
  <c r="E56" i="7"/>
  <c r="F54" i="7"/>
  <c r="E54" i="7"/>
  <c r="J52" i="7"/>
  <c r="F52" i="7"/>
  <c r="E52" i="7"/>
  <c r="AP51" i="7"/>
  <c r="AM51" i="7"/>
  <c r="AM34" i="7" s="1"/>
  <c r="AL51" i="7"/>
  <c r="AL34" i="7" s="1"/>
  <c r="AI51" i="7"/>
  <c r="AI34" i="7" s="1"/>
  <c r="AH51" i="7"/>
  <c r="AH34" i="7" s="1"/>
  <c r="AE51" i="7"/>
  <c r="AE34" i="7" s="1"/>
  <c r="AD51" i="7"/>
  <c r="AD34" i="7" s="1"/>
  <c r="AA51" i="7"/>
  <c r="AA34" i="7" s="1"/>
  <c r="Z51" i="7"/>
  <c r="Z34" i="7" s="1"/>
  <c r="W51" i="7"/>
  <c r="W34" i="7" s="1"/>
  <c r="V51" i="7"/>
  <c r="S51" i="7"/>
  <c r="R51" i="7"/>
  <c r="O51" i="7"/>
  <c r="O34" i="7" s="1"/>
  <c r="N51" i="7"/>
  <c r="K51" i="7"/>
  <c r="D51" i="7"/>
  <c r="D34" i="7" s="1"/>
  <c r="F50" i="7"/>
  <c r="E50" i="7"/>
  <c r="J50" i="7" s="1"/>
  <c r="F49" i="7"/>
  <c r="E49" i="7"/>
  <c r="J49" i="7" s="1"/>
  <c r="F48" i="7"/>
  <c r="E48" i="7"/>
  <c r="J48" i="7" s="1"/>
  <c r="F47" i="7"/>
  <c r="E47" i="7"/>
  <c r="J47" i="7" s="1"/>
  <c r="F46" i="7"/>
  <c r="E46" i="7"/>
  <c r="J46" i="7" s="1"/>
  <c r="F45" i="7"/>
  <c r="E45" i="7"/>
  <c r="J45" i="7" s="1"/>
  <c r="F44" i="7"/>
  <c r="E44" i="7"/>
  <c r="J44" i="7" s="1"/>
  <c r="E43" i="7"/>
  <c r="F42" i="7"/>
  <c r="E42" i="7"/>
  <c r="J42" i="7" s="1"/>
  <c r="F41" i="7"/>
  <c r="E41" i="7"/>
  <c r="J41" i="7" s="1"/>
  <c r="F40" i="7"/>
  <c r="E40" i="7"/>
  <c r="J40" i="7" s="1"/>
  <c r="F39" i="7"/>
  <c r="E39" i="7"/>
  <c r="J39" i="7" s="1"/>
  <c r="F38" i="7"/>
  <c r="E38" i="7"/>
  <c r="J38" i="7" s="1"/>
  <c r="F37" i="7"/>
  <c r="E37" i="7"/>
  <c r="J37" i="7" s="1"/>
  <c r="F36" i="7"/>
  <c r="E36" i="7"/>
  <c r="J36" i="7" s="1"/>
  <c r="AP35" i="7"/>
  <c r="AP34" i="7" s="1"/>
  <c r="AM35" i="7"/>
  <c r="AL35" i="7"/>
  <c r="AI35" i="7"/>
  <c r="AH35" i="7"/>
  <c r="AE35" i="7"/>
  <c r="AD35" i="7"/>
  <c r="AA35" i="7"/>
  <c r="Z35" i="7"/>
  <c r="W35" i="7"/>
  <c r="V35" i="7"/>
  <c r="S35" i="7"/>
  <c r="R35" i="7"/>
  <c r="R34" i="7" s="1"/>
  <c r="O35" i="7"/>
  <c r="N35" i="7"/>
  <c r="K35" i="7"/>
  <c r="K34" i="7" s="1"/>
  <c r="E35" i="7"/>
  <c r="D35" i="7"/>
  <c r="V34" i="7"/>
  <c r="S34" i="7"/>
  <c r="N34" i="7"/>
  <c r="F30" i="7"/>
  <c r="E30" i="7"/>
  <c r="J30" i="7" s="1"/>
  <c r="AP29" i="7"/>
  <c r="AP22" i="7" s="1"/>
  <c r="AM29" i="7"/>
  <c r="AM22" i="7" s="1"/>
  <c r="AL29" i="7"/>
  <c r="AL22" i="7" s="1"/>
  <c r="AI29" i="7"/>
  <c r="AI22" i="7" s="1"/>
  <c r="AH29" i="7"/>
  <c r="AH22" i="7" s="1"/>
  <c r="AE29" i="7"/>
  <c r="AE22" i="7" s="1"/>
  <c r="AD29" i="7"/>
  <c r="AA29" i="7"/>
  <c r="Z29" i="7"/>
  <c r="Z22" i="7" s="1"/>
  <c r="W29" i="7"/>
  <c r="W22" i="7" s="1"/>
  <c r="V29" i="7"/>
  <c r="S29" i="7"/>
  <c r="R29" i="7"/>
  <c r="O29" i="7"/>
  <c r="N29" i="7"/>
  <c r="N22" i="7" s="1"/>
  <c r="K29" i="7"/>
  <c r="K22" i="7" s="1"/>
  <c r="E29" i="7"/>
  <c r="F28" i="7"/>
  <c r="E28" i="7"/>
  <c r="J28" i="7" s="1"/>
  <c r="F27" i="7"/>
  <c r="E27" i="7"/>
  <c r="F26" i="7"/>
  <c r="E26" i="7"/>
  <c r="J26" i="7" s="1"/>
  <c r="F25" i="7"/>
  <c r="E25" i="7"/>
  <c r="J25" i="7" s="1"/>
  <c r="AP23" i="7"/>
  <c r="AM23" i="7"/>
  <c r="AL23" i="7"/>
  <c r="AI23" i="7"/>
  <c r="AH23" i="7"/>
  <c r="AE23" i="7"/>
  <c r="AD23" i="7"/>
  <c r="AA23" i="7"/>
  <c r="Z23" i="7"/>
  <c r="W23" i="7"/>
  <c r="V23" i="7"/>
  <c r="S23" i="7"/>
  <c r="S22" i="7" s="1"/>
  <c r="R23" i="7"/>
  <c r="R22" i="7" s="1"/>
  <c r="O23" i="7"/>
  <c r="N23" i="7"/>
  <c r="K23" i="7"/>
  <c r="D23" i="7"/>
  <c r="AD22" i="7"/>
  <c r="AA22" i="7"/>
  <c r="V22" i="7"/>
  <c r="D22" i="7"/>
  <c r="E13" i="7"/>
  <c r="F12" i="7"/>
  <c r="J12" i="7" s="1"/>
  <c r="AP11" i="7"/>
  <c r="AP10" i="7" s="1"/>
  <c r="AM11" i="7"/>
  <c r="AM10" i="7" s="1"/>
  <c r="AL11" i="7"/>
  <c r="AL10" i="7" s="1"/>
  <c r="AI11" i="7"/>
  <c r="AI10" i="7" s="1"/>
  <c r="AH11" i="7"/>
  <c r="AH10" i="7" s="1"/>
  <c r="AE11" i="7"/>
  <c r="AE10" i="7" s="1"/>
  <c r="AD11" i="7"/>
  <c r="AA11" i="7"/>
  <c r="Z11" i="7"/>
  <c r="Z10" i="7" s="1"/>
  <c r="W11" i="7"/>
  <c r="W10" i="7" s="1"/>
  <c r="V11" i="7"/>
  <c r="V10" i="7" s="1"/>
  <c r="S11" i="7"/>
  <c r="S10" i="7" s="1"/>
  <c r="N11" i="7"/>
  <c r="N10" i="7" s="1"/>
  <c r="E11" i="7"/>
  <c r="E10" i="7" s="1"/>
  <c r="AD10" i="7"/>
  <c r="AA10" i="7"/>
  <c r="D10" i="7"/>
  <c r="O22" i="7" l="1"/>
  <c r="J27" i="7"/>
  <c r="J60" i="7"/>
  <c r="J58" i="7"/>
  <c r="J56" i="7"/>
  <c r="J54" i="7"/>
  <c r="E23" i="7"/>
  <c r="E22" i="7" s="1"/>
  <c r="E51" i="7"/>
  <c r="E34" i="7" s="1"/>
  <c r="D51" i="3"/>
  <c r="E62" i="3"/>
  <c r="E43" i="3" l="1"/>
  <c r="D16" i="2" l="1"/>
  <c r="N7" i="2"/>
  <c r="K7" i="2"/>
  <c r="D7" i="2"/>
  <c r="D10" i="3" l="1"/>
  <c r="J11" i="2"/>
  <c r="F11" i="2"/>
  <c r="E11" i="2"/>
  <c r="F10" i="2"/>
  <c r="E10" i="2"/>
  <c r="J10" i="2" l="1"/>
  <c r="F66" i="3"/>
  <c r="E66" i="3"/>
  <c r="F64" i="3"/>
  <c r="E64" i="3"/>
  <c r="F60" i="3"/>
  <c r="E60" i="3"/>
  <c r="J60" i="3" s="1"/>
  <c r="F58" i="3"/>
  <c r="E58" i="3"/>
  <c r="F56" i="3"/>
  <c r="E56" i="3"/>
  <c r="F54" i="3"/>
  <c r="E54" i="3"/>
  <c r="F52" i="3"/>
  <c r="E52" i="3"/>
  <c r="J52" i="3" s="1"/>
  <c r="AP51" i="3"/>
  <c r="AP34" i="3" s="1"/>
  <c r="AP30" i="2" s="1"/>
  <c r="AP31" i="2" s="1"/>
  <c r="AM51" i="3"/>
  <c r="AL51" i="3"/>
  <c r="AI51" i="3"/>
  <c r="AH51" i="3"/>
  <c r="AE51" i="3"/>
  <c r="AD51" i="3"/>
  <c r="AA51" i="3"/>
  <c r="Z51" i="3"/>
  <c r="W51" i="3"/>
  <c r="V51" i="3"/>
  <c r="S51" i="3"/>
  <c r="R51" i="3"/>
  <c r="R34" i="3" s="1"/>
  <c r="R30" i="2" s="1"/>
  <c r="R31" i="2" s="1"/>
  <c r="O51" i="3"/>
  <c r="N51" i="3"/>
  <c r="K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AP35" i="3"/>
  <c r="AM35" i="3"/>
  <c r="AL35" i="3"/>
  <c r="AL34" i="3" s="1"/>
  <c r="AL30" i="2" s="1"/>
  <c r="AL31" i="2" s="1"/>
  <c r="AI35" i="3"/>
  <c r="AH35" i="3"/>
  <c r="AE35" i="3"/>
  <c r="AD35" i="3"/>
  <c r="AA35" i="3"/>
  <c r="Z35" i="3"/>
  <c r="W35" i="3"/>
  <c r="V35" i="3"/>
  <c r="S35" i="3"/>
  <c r="R35" i="3"/>
  <c r="O35" i="3"/>
  <c r="N35" i="3"/>
  <c r="K35" i="3"/>
  <c r="D35" i="3"/>
  <c r="D34" i="3"/>
  <c r="D30" i="2" s="1"/>
  <c r="D31" i="2" s="1"/>
  <c r="F30" i="3"/>
  <c r="E30" i="3"/>
  <c r="AP29" i="3"/>
  <c r="AM29" i="3"/>
  <c r="AL29" i="3"/>
  <c r="AI29" i="3"/>
  <c r="AH29" i="3"/>
  <c r="AE29" i="3"/>
  <c r="AD29" i="3"/>
  <c r="AA29" i="3"/>
  <c r="Z29" i="3"/>
  <c r="W29" i="3"/>
  <c r="V29" i="3"/>
  <c r="S29" i="3"/>
  <c r="R29" i="3"/>
  <c r="O29" i="3"/>
  <c r="N29" i="3"/>
  <c r="K29" i="3"/>
  <c r="F28" i="3"/>
  <c r="E28" i="3"/>
  <c r="F27" i="3"/>
  <c r="E27" i="3"/>
  <c r="F26" i="3"/>
  <c r="E26" i="3"/>
  <c r="F25" i="3"/>
  <c r="E25" i="3"/>
  <c r="AP23" i="3"/>
  <c r="AM23" i="3"/>
  <c r="AL23" i="3"/>
  <c r="AI23" i="3"/>
  <c r="AI22" i="3" s="1"/>
  <c r="AI20" i="2" s="1"/>
  <c r="AI21" i="2" s="1"/>
  <c r="AH23" i="3"/>
  <c r="AE23" i="3"/>
  <c r="AE22" i="3" s="1"/>
  <c r="AE20" i="2" s="1"/>
  <c r="AD23" i="3"/>
  <c r="AA23" i="3"/>
  <c r="Z23" i="3"/>
  <c r="W23" i="3"/>
  <c r="V23" i="3"/>
  <c r="S23" i="3"/>
  <c r="R23" i="3"/>
  <c r="O23" i="3"/>
  <c r="N23" i="3"/>
  <c r="K23" i="3"/>
  <c r="K22" i="3" s="1"/>
  <c r="K20" i="2" s="1"/>
  <c r="K21" i="2" s="1"/>
  <c r="D23" i="3"/>
  <c r="W22" i="3"/>
  <c r="W20" i="2" s="1"/>
  <c r="D22" i="3"/>
  <c r="D20" i="2" s="1"/>
  <c r="D21" i="2" s="1"/>
  <c r="E21" i="2" s="1"/>
  <c r="E13" i="3"/>
  <c r="F12" i="3"/>
  <c r="J12" i="3" s="1"/>
  <c r="AP11" i="3"/>
  <c r="AP10" i="3" s="1"/>
  <c r="AP13" i="2" s="1"/>
  <c r="AM11" i="3"/>
  <c r="AL11" i="3"/>
  <c r="AI11" i="3"/>
  <c r="AI10" i="3" s="1"/>
  <c r="AH11" i="3"/>
  <c r="AE11" i="3"/>
  <c r="AE10" i="3" s="1"/>
  <c r="AD11" i="3"/>
  <c r="AA11" i="3"/>
  <c r="AA10" i="3" s="1"/>
  <c r="Z11" i="3"/>
  <c r="Z10" i="3" s="1"/>
  <c r="Z13" i="2" s="1"/>
  <c r="W11" i="3"/>
  <c r="W10" i="3" s="1"/>
  <c r="W13" i="2" s="1"/>
  <c r="V11" i="3"/>
  <c r="S11" i="3"/>
  <c r="S10" i="3" s="1"/>
  <c r="S13" i="2" s="1"/>
  <c r="N11" i="3"/>
  <c r="N10" i="3" s="1"/>
  <c r="N13" i="2" s="1"/>
  <c r="N14" i="2" s="1"/>
  <c r="E11" i="3"/>
  <c r="E10" i="3" s="1"/>
  <c r="AI13" i="2"/>
  <c r="AA13" i="2"/>
  <c r="R13" i="2"/>
  <c r="AE13" i="2"/>
  <c r="F38" i="2"/>
  <c r="E38" i="2"/>
  <c r="J38" i="2" s="1"/>
  <c r="E34" i="2"/>
  <c r="E33" i="2"/>
  <c r="F29" i="2"/>
  <c r="E29" i="2"/>
  <c r="F28" i="2"/>
  <c r="E28" i="2"/>
  <c r="J28" i="2" s="1"/>
  <c r="F27" i="2"/>
  <c r="E27" i="2"/>
  <c r="F26" i="2"/>
  <c r="E26" i="2"/>
  <c r="E25" i="2"/>
  <c r="J25" i="2" s="1"/>
  <c r="F24" i="2"/>
  <c r="E24" i="2"/>
  <c r="J24" i="2" s="1"/>
  <c r="AP23" i="2"/>
  <c r="AM23" i="2"/>
  <c r="AL23" i="2"/>
  <c r="AI23" i="2"/>
  <c r="AH23" i="2"/>
  <c r="AE23" i="2"/>
  <c r="AD23" i="2"/>
  <c r="AA23" i="2"/>
  <c r="Z23" i="2"/>
  <c r="W23" i="2"/>
  <c r="V23" i="2"/>
  <c r="S23" i="2"/>
  <c r="R23" i="2"/>
  <c r="O23" i="2"/>
  <c r="N23" i="2"/>
  <c r="K23" i="2"/>
  <c r="D23" i="2"/>
  <c r="E23" i="2" s="1"/>
  <c r="F19" i="2"/>
  <c r="E19" i="2"/>
  <c r="J19" i="2" s="1"/>
  <c r="F18" i="2"/>
  <c r="E18" i="2"/>
  <c r="F17" i="2"/>
  <c r="E17" i="2"/>
  <c r="AP16" i="2"/>
  <c r="AM16" i="2"/>
  <c r="AL16" i="2"/>
  <c r="AI16" i="2"/>
  <c r="AH16" i="2"/>
  <c r="AE16" i="2"/>
  <c r="AD16" i="2"/>
  <c r="AA16" i="2"/>
  <c r="Z16" i="2"/>
  <c r="W16" i="2"/>
  <c r="V16" i="2"/>
  <c r="S16" i="2"/>
  <c r="R16" i="2"/>
  <c r="O16" i="2"/>
  <c r="N16" i="2"/>
  <c r="K16" i="2"/>
  <c r="H14" i="2"/>
  <c r="H35" i="2" s="1"/>
  <c r="G14" i="2"/>
  <c r="G36" i="2" s="1"/>
  <c r="F12" i="2"/>
  <c r="E12" i="2"/>
  <c r="I9" i="2"/>
  <c r="I14" i="2" s="1"/>
  <c r="E9" i="2"/>
  <c r="F8" i="2"/>
  <c r="E8" i="2"/>
  <c r="AP7" i="2"/>
  <c r="AM7" i="2"/>
  <c r="AL7" i="2"/>
  <c r="AI7" i="2"/>
  <c r="AH7" i="2"/>
  <c r="AE7" i="2"/>
  <c r="AD7" i="2"/>
  <c r="AA7" i="2"/>
  <c r="Z7" i="2"/>
  <c r="W7" i="2"/>
  <c r="V7" i="2"/>
  <c r="S7" i="2"/>
  <c r="R7" i="2"/>
  <c r="O7" i="2"/>
  <c r="BH33" i="1"/>
  <c r="BG33" i="1"/>
  <c r="BF33" i="1"/>
  <c r="BE33" i="1"/>
  <c r="BD33" i="1"/>
  <c r="BC33" i="1"/>
  <c r="BB33" i="1" s="1"/>
  <c r="BB32" i="1"/>
  <c r="BB31" i="1"/>
  <c r="BB30" i="1"/>
  <c r="BB29" i="1"/>
  <c r="J66" i="3" l="1"/>
  <c r="J64" i="3"/>
  <c r="J47" i="3"/>
  <c r="J44" i="3"/>
  <c r="J45" i="3"/>
  <c r="AH34" i="3"/>
  <c r="AH30" i="2" s="1"/>
  <c r="AH31" i="2" s="1"/>
  <c r="N34" i="3"/>
  <c r="N30" i="2" s="1"/>
  <c r="N31" i="2" s="1"/>
  <c r="V10" i="3"/>
  <c r="V13" i="2" s="1"/>
  <c r="J38" i="3"/>
  <c r="Z34" i="3"/>
  <c r="AL10" i="3"/>
  <c r="AL13" i="2" s="1"/>
  <c r="AL14" i="2" s="1"/>
  <c r="AD34" i="3"/>
  <c r="AD30" i="2" s="1"/>
  <c r="AD31" i="2" s="1"/>
  <c r="O22" i="3"/>
  <c r="O20" i="2" s="1"/>
  <c r="O21" i="2" s="1"/>
  <c r="AD10" i="3"/>
  <c r="AD13" i="2" s="1"/>
  <c r="AD14" i="2" s="1"/>
  <c r="V34" i="3"/>
  <c r="V30" i="2" s="1"/>
  <c r="V31" i="2" s="1"/>
  <c r="AH10" i="3"/>
  <c r="AH13" i="2" s="1"/>
  <c r="AH14" i="2" s="1"/>
  <c r="AM10" i="3"/>
  <c r="AM13" i="2" s="1"/>
  <c r="AM14" i="2" s="1"/>
  <c r="AA22" i="3"/>
  <c r="AA20" i="2" s="1"/>
  <c r="AA21" i="2" s="1"/>
  <c r="W21" i="2"/>
  <c r="J12" i="2"/>
  <c r="J18" i="2"/>
  <c r="J8" i="2"/>
  <c r="E7" i="2"/>
  <c r="E16" i="2"/>
  <c r="J17" i="2"/>
  <c r="J29" i="2"/>
  <c r="AE21" i="2"/>
  <c r="Z30" i="2"/>
  <c r="Z31" i="2" s="1"/>
  <c r="J42" i="3"/>
  <c r="S22" i="3"/>
  <c r="S20" i="2" s="1"/>
  <c r="S21" i="2" s="1"/>
  <c r="J26" i="2"/>
  <c r="J27" i="2"/>
  <c r="O13" i="2"/>
  <c r="O14" i="2" s="1"/>
  <c r="F9" i="2"/>
  <c r="AM22" i="3"/>
  <c r="AM20" i="2" s="1"/>
  <c r="AM21" i="2" s="1"/>
  <c r="O34" i="3"/>
  <c r="O30" i="2" s="1"/>
  <c r="O31" i="2" s="1"/>
  <c r="W34" i="3"/>
  <c r="W30" i="2" s="1"/>
  <c r="W31" i="2" s="1"/>
  <c r="W36" i="2" s="1"/>
  <c r="AE34" i="3"/>
  <c r="AE30" i="2" s="1"/>
  <c r="AE31" i="2" s="1"/>
  <c r="AM34" i="3"/>
  <c r="AM30" i="2" s="1"/>
  <c r="AM31" i="2" s="1"/>
  <c r="J58" i="3"/>
  <c r="J25" i="3"/>
  <c r="J27" i="3"/>
  <c r="J30" i="3"/>
  <c r="J36" i="3"/>
  <c r="J41" i="3"/>
  <c r="J50" i="3"/>
  <c r="F14" i="2"/>
  <c r="F36" i="2" s="1"/>
  <c r="Z14" i="2"/>
  <c r="AP14" i="2"/>
  <c r="W14" i="2"/>
  <c r="AE14" i="2"/>
  <c r="K13" i="2"/>
  <c r="N22" i="3"/>
  <c r="N20" i="2" s="1"/>
  <c r="N21" i="2" s="1"/>
  <c r="N36" i="2" s="1"/>
  <c r="V22" i="3"/>
  <c r="V20" i="2" s="1"/>
  <c r="V21" i="2" s="1"/>
  <c r="AD22" i="3"/>
  <c r="AD20" i="2" s="1"/>
  <c r="AD21" i="2" s="1"/>
  <c r="AL22" i="3"/>
  <c r="AL20" i="2" s="1"/>
  <c r="AL21" i="2" s="1"/>
  <c r="E29" i="3"/>
  <c r="R22" i="3"/>
  <c r="R20" i="2" s="1"/>
  <c r="R21" i="2" s="1"/>
  <c r="Z22" i="3"/>
  <c r="Z20" i="2" s="1"/>
  <c r="Z21" i="2" s="1"/>
  <c r="AH22" i="3"/>
  <c r="AH20" i="2" s="1"/>
  <c r="AH21" i="2" s="1"/>
  <c r="AP22" i="3"/>
  <c r="AP20" i="2" s="1"/>
  <c r="AP21" i="2" s="1"/>
  <c r="J37" i="3"/>
  <c r="J39" i="3"/>
  <c r="J49" i="3"/>
  <c r="J56" i="3"/>
  <c r="K34" i="3"/>
  <c r="K30" i="2" s="1"/>
  <c r="K31" i="2" s="1"/>
  <c r="S34" i="3"/>
  <c r="S30" i="2" s="1"/>
  <c r="S31" i="2" s="1"/>
  <c r="AA34" i="3"/>
  <c r="AA30" i="2" s="1"/>
  <c r="AA31" i="2" s="1"/>
  <c r="AI34" i="3"/>
  <c r="AI30" i="2" s="1"/>
  <c r="AI31" i="2" s="1"/>
  <c r="J26" i="3"/>
  <c r="J28" i="3"/>
  <c r="J40" i="3"/>
  <c r="J46" i="3"/>
  <c r="J48" i="3"/>
  <c r="J54" i="3"/>
  <c r="E31" i="2"/>
  <c r="R14" i="2"/>
  <c r="S14" i="2"/>
  <c r="AA14" i="2"/>
  <c r="AI14" i="2"/>
  <c r="I35" i="2"/>
  <c r="I36" i="2"/>
  <c r="J9" i="2"/>
  <c r="J14" i="2" s="1"/>
  <c r="E20" i="2"/>
  <c r="G35" i="2"/>
  <c r="H36" i="2"/>
  <c r="E23" i="3"/>
  <c r="E22" i="3" s="1"/>
  <c r="E35" i="3"/>
  <c r="E51" i="3"/>
  <c r="D13" i="2" l="1"/>
  <c r="E13" i="2" s="1"/>
  <c r="V14" i="2"/>
  <c r="AL36" i="2"/>
  <c r="V36" i="2"/>
  <c r="AD36" i="2"/>
  <c r="R36" i="2"/>
  <c r="AM36" i="2"/>
  <c r="AH36" i="2"/>
  <c r="F35" i="2"/>
  <c r="AE36" i="2"/>
  <c r="AI36" i="2"/>
  <c r="AP36" i="2"/>
  <c r="E14" i="2"/>
  <c r="E35" i="2" s="1"/>
  <c r="Z36" i="2"/>
  <c r="O36" i="2"/>
  <c r="AA36" i="2"/>
  <c r="S36" i="2"/>
  <c r="J35" i="2"/>
  <c r="J36" i="2"/>
  <c r="E34" i="3"/>
  <c r="E30" i="2" s="1"/>
  <c r="D14" i="2"/>
  <c r="D35" i="2" s="1"/>
  <c r="D36" i="2" l="1"/>
  <c r="E36" i="2"/>
  <c r="K14" i="2"/>
  <c r="K36" i="2" s="1"/>
</calcChain>
</file>

<file path=xl/comments1.xml><?xml version="1.0" encoding="utf-8"?>
<comments xmlns="http://schemas.openxmlformats.org/spreadsheetml/2006/main">
  <authors>
    <author/>
  </authors>
  <commentList>
    <comment ref="K41" authorId="0">
      <text>
        <r>
          <rPr>
            <sz val="12"/>
            <color rgb="FF000000"/>
            <rFont val="Times New Roman"/>
            <family val="1"/>
            <charset val="204"/>
          </rPr>
          <t>Кампус 1 - 4 сем., Кампус 2,3 - 3 сем.</t>
        </r>
      </text>
    </comment>
  </commentList>
</comments>
</file>

<file path=xl/sharedStrings.xml><?xml version="1.0" encoding="utf-8"?>
<sst xmlns="http://schemas.openxmlformats.org/spreadsheetml/2006/main" count="1663" uniqueCount="436">
  <si>
    <t>КЫРГЫЗ РЕСПУБЛИКАСЫНЫН БИЛИМ БЕРҮҮ ЖАНА ИЛИМ МИНИСТРЛИГИ / МИНИСТЕРСТВО  ОБРАЗОВАНИЯ  И НАУКИ КЫРГЫЗСКОЙ  РЕСПУБЛИКИ / MINISTRY OF EDUCATION AND SCIENCE OF THE KYRGYZ REPUBLIC</t>
  </si>
  <si>
    <t>И.РАЗЗАКОВ атындагы КЫРГЫЗ МАМЛЕКЕТТИК ТЕХНИКАЛЫК УНИВЕРСИТЕТИ / КЫРГЫЗСКИЙ   ГОСУДАРСТВЕННЫЙ  ТЕХНИЧЕСКИЙ  УНИВЕРСИТЕТ им. И.Раззакова / KYRGYZ STATE TECHNICAL UNIVERSITY named after I. Razzakov</t>
  </si>
  <si>
    <t>ЖУМУШЧУ ОКУУ ПЛАНЫ / РАБОЧИЙ  УЧЕБНЫЙ  ПЛАН / WORKING CURRICULUM</t>
  </si>
  <si>
    <r>
      <rPr>
        <b/>
        <sz val="11"/>
        <color theme="1"/>
        <rFont val="Times New Roman"/>
        <family val="1"/>
        <charset val="204"/>
      </rPr>
      <t xml:space="preserve">Бакалавр даярдоо / </t>
    </r>
    <r>
      <rPr>
        <b/>
        <sz val="12"/>
        <color theme="1"/>
        <rFont val="Times New Roman"/>
        <family val="1"/>
        <charset val="204"/>
      </rPr>
      <t xml:space="preserve">Подготовки бакалавра </t>
    </r>
    <r>
      <rPr>
        <b/>
        <sz val="11"/>
        <color theme="1"/>
        <rFont val="Times New Roman"/>
        <family val="1"/>
        <charset val="204"/>
      </rPr>
      <t xml:space="preserve"> / Working bachelor's study curriculum</t>
    </r>
  </si>
  <si>
    <t>БАГЫТ / НАПРАВЛЕНИЕ / MAJOR:</t>
  </si>
  <si>
    <t xml:space="preserve"> </t>
  </si>
  <si>
    <t xml:space="preserve">КВАЛИФИКАЦИЯСЫ / КВАЛИФИКАЦИЯ / QUALIFICATION: </t>
  </si>
  <si>
    <t>Бакалавр / Bachelor</t>
  </si>
  <si>
    <t>ОКУТУУНУН ЧЕНЕМДИК МӨӨНӨТҮ / НОРМАТИВНЫЙ СРОК ОБУЧЕНИЯ /STANDARD TERM OF STUDY:</t>
  </si>
  <si>
    <t>4 жыл / 4 года / 4 years</t>
  </si>
  <si>
    <t>ОКУТУУНУН  ФОРМАСЫ/ ФОРМА ОБУЧЕНИЯ / FORM OF STUDY:</t>
  </si>
  <si>
    <t>Күндүзгү  / Очная / Full-time</t>
  </si>
  <si>
    <t>Окуу процессинин графиги / График учебного процесса / The schedule of the educational process</t>
  </si>
  <si>
    <t>Убакыттын бюджет боюнча топтомо маалыматтары (жумаларда) /Сводные данные по бюджету времени (в неделях)/Summary of budget time (in weeks)</t>
  </si>
  <si>
    <t>курс/course</t>
  </si>
  <si>
    <t>Сентябрь/September</t>
  </si>
  <si>
    <t>Октябрь/October</t>
  </si>
  <si>
    <t>Ноябрь/November</t>
  </si>
  <si>
    <t>Декабрь/December</t>
  </si>
  <si>
    <t>Январь/January</t>
  </si>
  <si>
    <t>Февраль/February</t>
  </si>
  <si>
    <t>Март/March</t>
  </si>
  <si>
    <t>Апрель/April</t>
  </si>
  <si>
    <t>Май/May</t>
  </si>
  <si>
    <t>Июнь/June</t>
  </si>
  <si>
    <t>Июль/July</t>
  </si>
  <si>
    <t>Август/August</t>
  </si>
  <si>
    <t>бардыгы/всего/total</t>
  </si>
  <si>
    <t>теор.окутуу /теорет.обучение/ theoretical education</t>
  </si>
  <si>
    <t>сынактык сессия/экз. сессия/еxam. session</t>
  </si>
  <si>
    <t>практика/practice</t>
  </si>
  <si>
    <t xml:space="preserve">БКИ аткаруу /выполнение ВКР/ execution of FQW </t>
  </si>
  <si>
    <t>мамлекеттик аттестация/ гос.аттестация/ state certification</t>
  </si>
  <si>
    <t>каникулдар/ каникулы/ vacation</t>
  </si>
  <si>
    <t>1</t>
  </si>
  <si>
    <t>8</t>
  </si>
  <si>
    <t>15</t>
  </si>
  <si>
    <t>22</t>
  </si>
  <si>
    <t>29</t>
  </si>
  <si>
    <t>6</t>
  </si>
  <si>
    <t>13</t>
  </si>
  <si>
    <t>20</t>
  </si>
  <si>
    <t>27</t>
  </si>
  <si>
    <t>3</t>
  </si>
  <si>
    <t>10</t>
  </si>
  <si>
    <t>17</t>
  </si>
  <si>
    <t>24</t>
  </si>
  <si>
    <t>5</t>
  </si>
  <si>
    <t>12</t>
  </si>
  <si>
    <t>19</t>
  </si>
  <si>
    <t>26</t>
  </si>
  <si>
    <t>2</t>
  </si>
  <si>
    <t>9</t>
  </si>
  <si>
    <t>16</t>
  </si>
  <si>
    <t>23</t>
  </si>
  <si>
    <t>30</t>
  </si>
  <si>
    <t>11</t>
  </si>
  <si>
    <t>18</t>
  </si>
  <si>
    <t>25</t>
  </si>
  <si>
    <t>7</t>
  </si>
  <si>
    <t>14</t>
  </si>
  <si>
    <t>21</t>
  </si>
  <si>
    <t>28</t>
  </si>
  <si>
    <t>4</t>
  </si>
  <si>
    <t>31</t>
  </si>
  <si>
    <t>Р</t>
  </si>
  <si>
    <t xml:space="preserve"> =</t>
  </si>
  <si>
    <t>О</t>
  </si>
  <si>
    <t>П</t>
  </si>
  <si>
    <t>Х</t>
  </si>
  <si>
    <t>//</t>
  </si>
  <si>
    <t>ВР</t>
  </si>
  <si>
    <t>Жыйынтыгы/Итого/Total</t>
  </si>
  <si>
    <t xml:space="preserve">БЕЛГИЛЕР: </t>
  </si>
  <si>
    <t>ОБОЗНАЧЕНИЯ:</t>
  </si>
  <si>
    <r>
      <rPr>
        <sz val="9"/>
        <color theme="1"/>
        <rFont val="Times New Roman"/>
        <family val="1"/>
        <charset val="204"/>
      </rPr>
      <t>Теориялык окутуу /</t>
    </r>
    <r>
      <rPr>
        <b/>
        <sz val="9"/>
        <color theme="1"/>
        <rFont val="Times New Roman"/>
        <family val="1"/>
        <charset val="204"/>
      </rPr>
      <t>Теоретическое обуч.</t>
    </r>
  </si>
  <si>
    <r>
      <rPr>
        <sz val="9"/>
        <color theme="1"/>
        <rFont val="Times New Roman"/>
        <family val="1"/>
        <charset val="204"/>
      </rPr>
      <t>Окуу практикасы /</t>
    </r>
    <r>
      <rPr>
        <b/>
        <sz val="9"/>
        <color theme="1"/>
        <rFont val="Times New Roman"/>
        <family val="1"/>
        <charset val="204"/>
      </rPr>
      <t>Учебная практика</t>
    </r>
  </si>
  <si>
    <t>DENOTATION:</t>
  </si>
  <si>
    <t>/Theoretical education</t>
  </si>
  <si>
    <t>/Educational practice</t>
  </si>
  <si>
    <r>
      <rPr>
        <sz val="9"/>
        <color theme="1"/>
        <rFont val="Times New Roman"/>
        <family val="1"/>
        <charset val="204"/>
      </rPr>
      <t>Чектил көзөмөл/</t>
    </r>
    <r>
      <rPr>
        <b/>
        <sz val="9"/>
        <color theme="1"/>
        <rFont val="Times New Roman"/>
        <family val="1"/>
        <charset val="204"/>
      </rPr>
      <t>Рубежный контроль</t>
    </r>
  </si>
  <si>
    <r>
      <rPr>
        <sz val="9"/>
        <color theme="1"/>
        <rFont val="Times New Roman"/>
        <family val="1"/>
        <charset val="204"/>
      </rPr>
      <t>Өндүрүштүк практика /</t>
    </r>
    <r>
      <rPr>
        <b/>
        <sz val="9"/>
        <color theme="1"/>
        <rFont val="Times New Roman"/>
        <family val="1"/>
        <charset val="204"/>
      </rPr>
      <t>Производственная практика</t>
    </r>
  </si>
  <si>
    <t>/Mid-term control</t>
  </si>
  <si>
    <t>/Production practice</t>
  </si>
  <si>
    <r>
      <rPr>
        <sz val="9"/>
        <color theme="1"/>
        <rFont val="Times New Roman"/>
        <family val="1"/>
        <charset val="204"/>
      </rPr>
      <t>Сынактык сессия /</t>
    </r>
    <r>
      <rPr>
        <b/>
        <sz val="9"/>
        <color theme="1"/>
        <rFont val="Times New Roman"/>
        <family val="1"/>
        <charset val="204"/>
      </rPr>
      <t>Экзаменационная сессия</t>
    </r>
  </si>
  <si>
    <r>
      <rPr>
        <sz val="9"/>
        <color theme="1"/>
        <rFont val="Times New Roman"/>
        <family val="1"/>
        <charset val="204"/>
      </rPr>
      <t>Квалификация алдындагы  практика/</t>
    </r>
    <r>
      <rPr>
        <b/>
        <sz val="9"/>
        <color theme="1"/>
        <rFont val="Times New Roman"/>
        <family val="1"/>
        <charset val="204"/>
      </rPr>
      <t>Предквалификационная практика</t>
    </r>
  </si>
  <si>
    <t>/Examination session</t>
  </si>
  <si>
    <t>/Prequalification practice</t>
  </si>
  <si>
    <r>
      <rPr>
        <sz val="9"/>
        <color theme="1"/>
        <rFont val="Times New Roman"/>
        <family val="1"/>
        <charset val="204"/>
      </rPr>
      <t>Каникулдар/</t>
    </r>
    <r>
      <rPr>
        <b/>
        <sz val="9"/>
        <color theme="1"/>
        <rFont val="Times New Roman"/>
        <family val="1"/>
        <charset val="204"/>
      </rPr>
      <t>Каникулы</t>
    </r>
    <r>
      <rPr>
        <sz val="9"/>
        <color theme="1"/>
        <rFont val="Times New Roman"/>
        <family val="1"/>
        <charset val="204"/>
      </rPr>
      <t>/Vacation</t>
    </r>
  </si>
  <si>
    <t xml:space="preserve">// </t>
  </si>
  <si>
    <r>
      <rPr>
        <sz val="9"/>
        <color theme="1"/>
        <rFont val="Times New Roman"/>
        <family val="1"/>
        <charset val="204"/>
      </rPr>
      <t>БКИ аткаруу/</t>
    </r>
    <r>
      <rPr>
        <b/>
        <sz val="9"/>
        <color theme="1"/>
        <rFont val="Times New Roman"/>
        <family val="1"/>
        <charset val="204"/>
      </rPr>
      <t xml:space="preserve">Выполнение ВКР </t>
    </r>
  </si>
  <si>
    <r>
      <rPr>
        <sz val="9"/>
        <color theme="1"/>
        <rFont val="Times New Roman"/>
        <family val="1"/>
        <charset val="204"/>
      </rPr>
      <t>БКИ коргоо/</t>
    </r>
    <r>
      <rPr>
        <b/>
        <sz val="9"/>
        <color theme="1"/>
        <rFont val="Times New Roman"/>
        <family val="1"/>
        <charset val="204"/>
      </rPr>
      <t xml:space="preserve">Защита ВКР/Рrotection of FQW </t>
    </r>
  </si>
  <si>
    <t xml:space="preserve">/Execution of FQW </t>
  </si>
  <si>
    <t xml:space="preserve">  Дисциплинанын коду/   Код дисциплины/   Discipline code</t>
  </si>
  <si>
    <t xml:space="preserve">   ДИСЦИПЛИНАЛАРДЫН АТАЛЫШЫ / НАИМЕНОВАНИЕ ДИСЦИПЛИНЫ/  NAME OF THE DISCIPLINE</t>
  </si>
  <si>
    <t>Кафедра/Department</t>
  </si>
  <si>
    <t>Жалпы эмгек көлөмү/Общая трудоемкость/ Total labor intensity</t>
  </si>
  <si>
    <t>Сааттардагы иштин көлөмү/Объем работы в часах/Amount of work in hours</t>
  </si>
  <si>
    <t>Окутуунун 1-жылы/ 1-й год обучения/ 1st year of study</t>
  </si>
  <si>
    <t>Окутуунун 2-жылы/  2-й год обучения/  2nd year of study</t>
  </si>
  <si>
    <t>Окутуунун 3-жылы/ 3-й год обучения/ 3rd year of study</t>
  </si>
  <si>
    <t>Окутуунун 4-жылы/ 4-й год обучения/ 4th year of study</t>
  </si>
  <si>
    <t>Семестрлер боюнча отчет/ Отчет по семестрам/ Semester's report</t>
  </si>
  <si>
    <t>Бардыгы / Всего/ Total</t>
  </si>
  <si>
    <t>алардын ичинен:/из них:/ from them:</t>
  </si>
  <si>
    <t>Өз алдынча иштөө/ Самостоятельная работа/ Independent work</t>
  </si>
  <si>
    <t>1 сем/sem (КС/ОС/AS) -16 жум./нед./weeks</t>
  </si>
  <si>
    <t>2 сем/sem (ЖС/ВС/SS) -16 жум./нед./weeks</t>
  </si>
  <si>
    <t>3 сем/sem (КС/ОС/AS) -16 жум./нед./weeks</t>
  </si>
  <si>
    <t>4 сем/sem (ЖС/ВС/SS) -16 жум./нед./weeks</t>
  </si>
  <si>
    <t>5 сем/sem (КС/ОС/AS) -16 жум./нед./weeks</t>
  </si>
  <si>
    <t>6 сем/sem (ЖС/ВС/SS) -16 жум./нед./weeks</t>
  </si>
  <si>
    <t>7 сем/sem (КС/ОС/AS) -16 жум./нед./weeks</t>
  </si>
  <si>
    <t>8 сем/sem (ЖС/ВС/SS) -16 жум./нед./weeks</t>
  </si>
  <si>
    <t>Лекциялар/Лекции/ lectures</t>
  </si>
  <si>
    <t>Лабораториялык/Лабораторные/ laboratory</t>
  </si>
  <si>
    <t>Практикалык/Практические/ Practical</t>
  </si>
  <si>
    <t>лк/ лк/ leс</t>
  </si>
  <si>
    <t>лб/лб/ lab</t>
  </si>
  <si>
    <t>пр/ пр/ prac</t>
  </si>
  <si>
    <t>Кредит/Credit</t>
  </si>
  <si>
    <t>сынак/экзамен/exam</t>
  </si>
  <si>
    <t>зачет/credits-zachet</t>
  </si>
  <si>
    <t xml:space="preserve">КИ,КД/КР, КП/CW, CP </t>
  </si>
  <si>
    <t>Кредиты/ Credits ECTS</t>
  </si>
  <si>
    <t xml:space="preserve"> Сааттар/ Часы/ Hours</t>
  </si>
  <si>
    <t>Блок 1.</t>
  </si>
  <si>
    <t>Б1.1.</t>
  </si>
  <si>
    <t>ГУМАНИТАРДЫК, СОЦИАЛДЫК ЖАНА ЭКОНОМИКАЛЫК ЦИКЛ / ГУМАНИТАРНЫЙ, СОЦИАЛЬНЫЙ И ЭКОНОМИЧЕСКИЙ ЦИКЛ / HUMANITARIAN, SOCIAL AND ECONOMIC CYCLE</t>
  </si>
  <si>
    <t>БАЗАЛЫК БӨЛҮК / БАЗОВАЯ ЧАСТЬ / BASIC  PART</t>
  </si>
  <si>
    <t>Б1.1.1</t>
  </si>
  <si>
    <t>КТ</t>
  </si>
  <si>
    <t>ГЭ</t>
  </si>
  <si>
    <t>Б1.1.3</t>
  </si>
  <si>
    <t>ИЯ</t>
  </si>
  <si>
    <t>Б1.1.4</t>
  </si>
  <si>
    <t>ГиОН</t>
  </si>
  <si>
    <t xml:space="preserve">ВАРИАТИВДҮҮ БӨЛҮК / ВАРИАТИВНАЯ ЧАСТЬ / VARIABLE PART: </t>
  </si>
  <si>
    <t>Цикл Б1.1 боюнча жыйынтыгы /Итого по циклу Б1.1/Total cycle Б1.1</t>
  </si>
  <si>
    <t>Б1.2.</t>
  </si>
  <si>
    <t>МАТЕМАТИКАЛЫК ЖАНА ТАБИГЫЙ-ИЛИМИЙ ЦИКЛ / МАТЕМАТИЧЕСКИЙ И ЕСТЕСТВЕННО-НАУЧНЫЙ ЦИКЛ/MATHEMATICAL AND NATURAL SCIENCE CYCLE</t>
  </si>
  <si>
    <t>Б1.2.1</t>
  </si>
  <si>
    <t>ВМ</t>
  </si>
  <si>
    <t>Б1.2.2</t>
  </si>
  <si>
    <t>Физика</t>
  </si>
  <si>
    <t>Б1.2.3</t>
  </si>
  <si>
    <t>Цикл Б1.2 боюнча жыйынтыгы /Итого по циклу Б1.2/Total cycle Б1.2</t>
  </si>
  <si>
    <t>Б1.3.</t>
  </si>
  <si>
    <t>КЕСИПТИК ЦИКЛ / ПРОФЕССИОНАЛЬНЫЙ ЦИКЛ / PROFESSIONAL CYCLE</t>
  </si>
  <si>
    <t>Б1.3.1</t>
  </si>
  <si>
    <t>Б1.3.2</t>
  </si>
  <si>
    <t>Б1.3.3</t>
  </si>
  <si>
    <t>Б1.3.4</t>
  </si>
  <si>
    <t>Б1.3.5</t>
  </si>
  <si>
    <t>ТБ</t>
  </si>
  <si>
    <t>Б1.3.6</t>
  </si>
  <si>
    <t>ЭУП</t>
  </si>
  <si>
    <t>Цикл Б1.3 боюнча жыйынтыгы /Итого по циклу Б1.3/Total cycle Б1.3</t>
  </si>
  <si>
    <t>ФКиС</t>
  </si>
  <si>
    <t>1-4</t>
  </si>
  <si>
    <t>Блок 2.</t>
  </si>
  <si>
    <t>Практика боюнча кредиттер/Кредитов по практике/Credits on practice:</t>
  </si>
  <si>
    <t>Блок 3.</t>
  </si>
  <si>
    <t>Бүтүрүүчү квалификациялык ишти даярдоо жана коргоо /Подготовка и защита выпускной квалификационной работы/Preparation and defence of final qualifying work</t>
  </si>
  <si>
    <t>Окуу дисциплиналары боюнча кредиттер/Кредитов по учебным дисциплинам /Credits in various academic disciplines:</t>
  </si>
  <si>
    <t>Окуунун баардык мезгилиндеги кредиттердин топтому / ВСЕГО кредитов за весь период обучения / Total credits for the entire period of study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</si>
  <si>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</si>
  <si>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ФАКУЛЬТАТИВДЕР/ФАКУЛЬТАТИВЫ/ELECTIVES:</t>
  </si>
  <si>
    <r>
      <rPr>
        <sz val="16"/>
        <color theme="1"/>
        <rFont val="Times New Roman"/>
        <family val="1"/>
        <charset val="204"/>
      </rPr>
      <t>Англис тили</t>
    </r>
    <r>
      <rPr>
        <b/>
        <sz val="16"/>
        <color theme="1"/>
        <rFont val="Times New Roman"/>
        <family val="1"/>
        <charset val="204"/>
      </rPr>
      <t xml:space="preserve"> / Английский язык  / </t>
    </r>
    <r>
      <rPr>
        <sz val="16"/>
        <color theme="1"/>
        <rFont val="Times New Roman"/>
        <family val="1"/>
        <charset val="204"/>
      </rPr>
      <t>English  language</t>
    </r>
  </si>
  <si>
    <t>3,4,5</t>
  </si>
  <si>
    <t xml:space="preserve">№ </t>
  </si>
  <si>
    <t>ПРАКТИКАНЫН АТАЛЫШЫ / НАИМЕНОВАНИЕ ПРАКТИКИ/ NAME OF THE PRACTICE</t>
  </si>
  <si>
    <t>сем./ sem.</t>
  </si>
  <si>
    <t>кред/cred</t>
  </si>
  <si>
    <t>жум. көлөмү/ объем в нед/ volume in weeks</t>
  </si>
  <si>
    <t>№</t>
  </si>
  <si>
    <t>ЖЫЙЫНТЫКТООЧУ МАМЛЕКЕТТИК АТТЕСТАЦИЯ / ИТОГОВАЯ ГОСУДАРСТВЕННАЯ АТТЕСТАЦИЯ / FINAL STATE CERTIFICATION</t>
  </si>
  <si>
    <t>кред/ cred</t>
  </si>
  <si>
    <t>жум.көлөмү/ объем в нед/ volume in weeks</t>
  </si>
  <si>
    <t xml:space="preserve">Белгилер:/Обозначения:/Denotation: </t>
  </si>
  <si>
    <r>
      <rPr>
        <b/>
        <sz val="12"/>
        <color theme="1"/>
        <rFont val="Times New Roman"/>
        <family val="1"/>
        <charset val="204"/>
      </rPr>
      <t xml:space="preserve">лк/ лк/ leс </t>
    </r>
    <r>
      <rPr>
        <sz val="12"/>
        <color theme="1"/>
        <rFont val="Times New Roman"/>
        <family val="1"/>
        <charset val="204"/>
      </rPr>
      <t xml:space="preserve">- лекциялар/лекции/ lectures, </t>
    </r>
    <r>
      <rPr>
        <b/>
        <sz val="12"/>
        <color theme="1"/>
        <rFont val="Times New Roman"/>
        <family val="1"/>
        <charset val="204"/>
      </rPr>
      <t>лб/лб/ lab</t>
    </r>
    <r>
      <rPr>
        <sz val="12"/>
        <color theme="1"/>
        <rFont val="Times New Roman"/>
        <family val="1"/>
        <charset val="204"/>
      </rPr>
      <t xml:space="preserve"> -лабораториялык/лабораторные/ laboratory, </t>
    </r>
    <r>
      <rPr>
        <b/>
        <sz val="12"/>
        <color theme="1"/>
        <rFont val="Times New Roman"/>
        <family val="1"/>
        <charset val="204"/>
      </rPr>
      <t>пр/ пр/ prac</t>
    </r>
    <r>
      <rPr>
        <sz val="12"/>
        <color theme="1"/>
        <rFont val="Times New Roman"/>
        <family val="1"/>
        <charset val="204"/>
      </rPr>
      <t xml:space="preserve"> - Практикалык/ Практические/ Practical</t>
    </r>
  </si>
  <si>
    <r>
      <rPr>
        <b/>
        <sz val="12"/>
        <color theme="1"/>
        <rFont val="Times New Roman"/>
        <family val="1"/>
        <charset val="204"/>
      </rPr>
      <t xml:space="preserve">КС/ОС/AS </t>
    </r>
    <r>
      <rPr>
        <sz val="12"/>
        <color theme="1"/>
        <rFont val="Times New Roman"/>
        <family val="1"/>
        <charset val="204"/>
      </rPr>
      <t xml:space="preserve">- Күзгү семестр/Осенний семестр/Autumn semester,  </t>
    </r>
    <r>
      <rPr>
        <b/>
        <sz val="12"/>
        <color theme="1"/>
        <rFont val="Times New Roman"/>
        <family val="1"/>
        <charset val="204"/>
      </rPr>
      <t>ЖС/ВС/SS</t>
    </r>
    <r>
      <rPr>
        <sz val="12"/>
        <color theme="1"/>
        <rFont val="Times New Roman"/>
        <family val="1"/>
        <charset val="204"/>
      </rPr>
      <t xml:space="preserve"> - Жазгы семестр/Весенний семестр/Spring semester</t>
    </r>
  </si>
  <si>
    <r>
      <rPr>
        <b/>
        <sz val="12"/>
        <color theme="1"/>
        <rFont val="Times New Roman"/>
        <family val="1"/>
        <charset val="204"/>
      </rPr>
      <t>КИ, КД/КР, КП/CW, CP</t>
    </r>
    <r>
      <rPr>
        <sz val="12"/>
        <color theme="1"/>
        <rFont val="Times New Roman"/>
        <family val="1"/>
        <charset val="204"/>
      </rPr>
      <t xml:space="preserve"> - Курстук иш, Курстук долбоор/ Курсовая работа, Курсовой проект/ Course work, Course project</t>
    </r>
  </si>
  <si>
    <r>
      <rPr>
        <b/>
        <sz val="12"/>
        <color theme="1"/>
        <rFont val="Times New Roman"/>
        <family val="1"/>
        <charset val="204"/>
      </rPr>
      <t>ЖКБ БС/ОС ВПО/ ES HPE</t>
    </r>
    <r>
      <rPr>
        <sz val="12"/>
        <color theme="1"/>
        <rFont val="Times New Roman"/>
        <family val="1"/>
        <charset val="204"/>
      </rPr>
      <t xml:space="preserve"> - Жогорку кесиптик билим берүүнүн билим берүү стандарты / Образовательный стандарт высшего профессионального образования/Educational standard  of higher professional education</t>
    </r>
  </si>
  <si>
    <r>
      <rPr>
        <sz val="14"/>
        <color theme="1"/>
        <rFont val="Times New Roman"/>
        <family val="1"/>
        <charset val="204"/>
      </rPr>
      <t>Жумушчу окуу планы КМТУ ЖКБ БСнын негизинде __________________ 20___-ж.___.___. №______/____ буйругу менен бекитилген "________________________________________________" багыты боюнча түзүлдү /</t>
    </r>
    <r>
      <rPr>
        <b/>
        <sz val="14"/>
        <color theme="1"/>
        <rFont val="Times New Roman"/>
        <family val="1"/>
        <charset val="204"/>
      </rPr>
      <t xml:space="preserve"> Рабочий учебный план составлен на основе ОС ВПО КГТУ по направлению "____________________________________"</t>
    </r>
    <r>
      <rPr>
        <sz val="14"/>
        <color theme="1"/>
        <rFont val="Times New Roman"/>
        <family val="1"/>
        <charset val="204"/>
      </rPr>
      <t>, утвержденному приказом ________№_______/____ от ____.____.______ г. / The curriculum drawn up on the basis of ES HPE of KSTU on the major "________________________________________", approved by order of _______________№______/____ from ____.____.______ y.</t>
    </r>
  </si>
  <si>
    <r>
      <rPr>
        <sz val="14"/>
        <color theme="1"/>
        <rFont val="Times New Roman"/>
        <family val="1"/>
        <charset val="204"/>
      </rPr>
      <t xml:space="preserve">Жумушчу окуу планы кафедранын 20___-ж. "______" жыйынында каралды, протокол №_______ / </t>
    </r>
    <r>
      <rPr>
        <b/>
        <sz val="14"/>
        <color theme="1"/>
        <rFont val="Times New Roman"/>
        <family val="1"/>
        <charset val="204"/>
      </rPr>
      <t>Рабочий учебный  план  рассмотрен  на  заседании  кафедры, протокол №____от "_______" 20___г.</t>
    </r>
    <r>
      <rPr>
        <sz val="14"/>
        <color theme="1"/>
        <rFont val="Times New Roman"/>
        <family val="1"/>
        <charset val="204"/>
      </rPr>
      <t xml:space="preserve"> / The curriculum considered at a meeting of the Department, protocol №______ from "_______" 20___ y.</t>
    </r>
  </si>
  <si>
    <t>ОУКтун төрайымы / Председатель УМК /</t>
  </si>
  <si>
    <t xml:space="preserve">   ДИСЦИПЛИНАЛАРДЫН АТАЛЫШЫ /                                                                                           НАИМЕНОВАНИЕ ДИСЦИПЛИНЫ/                                                                                                                                        NAME OF THE DISCIPLINE</t>
  </si>
  <si>
    <t>Жалпы эмгек көлөмү/ Общая трудоемкость/ Total labor intensity</t>
  </si>
  <si>
    <t>ВАРИАТИВДҮҮ БӨЛҮК / ВАРИАТИВНАЯ ЧАСТЬ / VARIABLE PART:</t>
  </si>
  <si>
    <t>ЖОЖдун компоненти / Вузовский компонент / University component</t>
  </si>
  <si>
    <t>Тандоо курстар / Курсы по выбору / Elective courses</t>
  </si>
  <si>
    <t>Б1.1.В1</t>
  </si>
  <si>
    <t>РЯ</t>
  </si>
  <si>
    <t>Б1.1.В2</t>
  </si>
  <si>
    <t>ОП Лг</t>
  </si>
  <si>
    <t>Б1.1.В3</t>
  </si>
  <si>
    <t>ОП ИП</t>
  </si>
  <si>
    <t>Б1.1.В4</t>
  </si>
  <si>
    <t>Б1.1.В5</t>
  </si>
  <si>
    <t>Б1.1.В6</t>
  </si>
  <si>
    <t>Б1.1.В7</t>
  </si>
  <si>
    <t>Б1.1.В8</t>
  </si>
  <si>
    <t>Б1.1.В9</t>
  </si>
  <si>
    <t>Б1.2.П1</t>
  </si>
  <si>
    <t>Б1.2.П2</t>
  </si>
  <si>
    <t>Б1.2.П3</t>
  </si>
  <si>
    <t>Хим</t>
  </si>
  <si>
    <t>Б1.2.В1</t>
  </si>
  <si>
    <t>Б1.2.В2</t>
  </si>
  <si>
    <t>Б1.3.П1</t>
  </si>
  <si>
    <t>Б1.3.П2</t>
  </si>
  <si>
    <t>Б1.3.П3</t>
  </si>
  <si>
    <t>Б1.3.П4</t>
  </si>
  <si>
    <t>Б1.3.П5</t>
  </si>
  <si>
    <t>Б1.3.П6</t>
  </si>
  <si>
    <t>Б1.3.П7</t>
  </si>
  <si>
    <t>Б1.3.П8</t>
  </si>
  <si>
    <t>Б1.3.П9</t>
  </si>
  <si>
    <t>Б1.3.П10</t>
  </si>
  <si>
    <t>Б1.3.П11</t>
  </si>
  <si>
    <t>Б1.3.П12</t>
  </si>
  <si>
    <t>Б1.3.П13</t>
  </si>
  <si>
    <t>Б1.3.П14</t>
  </si>
  <si>
    <t>Б1.3.П15</t>
  </si>
  <si>
    <t>Б1.3.В1</t>
  </si>
  <si>
    <t>Б1.3.В2</t>
  </si>
  <si>
    <t>Б1.3.В3</t>
  </si>
  <si>
    <t>Б1.3.В4</t>
  </si>
  <si>
    <t>Б1.3.В5</t>
  </si>
  <si>
    <t>Б1.3.В6</t>
  </si>
  <si>
    <t>Б1.3.В7</t>
  </si>
  <si>
    <t>Б1.3.В8</t>
  </si>
  <si>
    <t>Б1.3.В9</t>
  </si>
  <si>
    <t>Б1.3.В10</t>
  </si>
  <si>
    <t>Б1.3.В11</t>
  </si>
  <si>
    <t>Б1.3.В12</t>
  </si>
  <si>
    <t>Б1.3.В13</t>
  </si>
  <si>
    <t>Б1.3.В14</t>
  </si>
  <si>
    <r>
      <t xml:space="preserve">ЧЕТ ТИЛИ / </t>
    </r>
    <r>
      <rPr>
        <b/>
        <sz val="16"/>
        <rFont val="Times New Roman"/>
        <family val="1"/>
        <charset val="204"/>
      </rPr>
      <t>ИНОСТРАННЫЙ ЯЗЫК</t>
    </r>
    <r>
      <rPr>
        <sz val="16"/>
        <rFont val="Times New Roman"/>
        <family val="1"/>
        <charset val="204"/>
      </rPr>
      <t xml:space="preserve"> / FOREIGN LANGUAGE</t>
    </r>
  </si>
  <si>
    <r>
      <t>ФИЛОСОФИЯ</t>
    </r>
    <r>
      <rPr>
        <sz val="16"/>
        <rFont val="Times New Roman"/>
        <family val="1"/>
        <charset val="204"/>
      </rPr>
      <t>/ PHILOSOPHY</t>
    </r>
  </si>
  <si>
    <r>
      <rPr>
        <sz val="15"/>
        <rFont val="Times New Roman"/>
        <family val="1"/>
        <charset val="204"/>
      </rPr>
      <t>МАНАС ТААНУУ</t>
    </r>
    <r>
      <rPr>
        <b/>
        <sz val="15"/>
        <rFont val="Times New Roman"/>
        <family val="1"/>
        <charset val="204"/>
      </rPr>
      <t>/ МАНАСОВЕДЕНИЕ/</t>
    </r>
    <r>
      <rPr>
        <sz val="15"/>
        <rFont val="Times New Roman"/>
        <family val="1"/>
        <charset val="204"/>
      </rPr>
      <t xml:space="preserve"> MANAS STUDY</t>
    </r>
  </si>
  <si>
    <r>
      <t xml:space="preserve">ОРУС ТИЛИ / </t>
    </r>
    <r>
      <rPr>
        <b/>
        <sz val="16"/>
        <rFont val="Times New Roman"/>
        <family val="1"/>
        <charset val="204"/>
      </rPr>
      <t xml:space="preserve">РУССКИЙ ЯЗЫК </t>
    </r>
    <r>
      <rPr>
        <sz val="16"/>
        <rFont val="Times New Roman"/>
        <family val="1"/>
        <charset val="204"/>
      </rPr>
      <t xml:space="preserve">/ RUSSIAN LANGUAGE </t>
    </r>
  </si>
  <si>
    <r>
      <rPr>
        <sz val="15"/>
        <rFont val="Times New Roman"/>
        <family val="1"/>
        <charset val="204"/>
      </rPr>
      <t>ИШКЕРЛИК ЖАНА ИННОВАЦИЯ</t>
    </r>
    <r>
      <rPr>
        <b/>
        <sz val="15"/>
        <rFont val="Times New Roman"/>
        <family val="1"/>
        <charset val="204"/>
      </rPr>
      <t xml:space="preserve"> / ПРЕДПРИНИМАТЕЛЬСТВО И ИННОВАЦИИ / </t>
    </r>
    <r>
      <rPr>
        <sz val="15"/>
        <rFont val="Times New Roman"/>
        <family val="1"/>
        <charset val="204"/>
      </rPr>
      <t>ENTREPRENEURSHIP AND INNOVATION</t>
    </r>
  </si>
  <si>
    <r>
      <t xml:space="preserve">КЫРГЫЗСТАНДЫН ГЕОГРАФИЯСЫ </t>
    </r>
    <r>
      <rPr>
        <b/>
        <sz val="15"/>
        <rFont val="Times New Roman"/>
        <family val="1"/>
        <charset val="204"/>
      </rPr>
      <t xml:space="preserve">/ ГЕОГРАФИЯ КЫРГЫЗСТАНА </t>
    </r>
    <r>
      <rPr>
        <sz val="15"/>
        <rFont val="Times New Roman"/>
        <family val="1"/>
        <charset val="204"/>
      </rPr>
      <t>/ GEOGRAPHY OF KYRGYZSTAN</t>
    </r>
  </si>
  <si>
    <r>
      <rPr>
        <sz val="15"/>
        <rFont val="Times New Roman"/>
        <family val="1"/>
        <charset val="204"/>
      </rPr>
      <t>ЧЫГАРМАЧЫЛЫК ОЙ ЖҮГҮРТҮҮ</t>
    </r>
    <r>
      <rPr>
        <b/>
        <sz val="15"/>
        <rFont val="Times New Roman"/>
        <family val="1"/>
        <charset val="204"/>
      </rPr>
      <t xml:space="preserve"> / КРЕАТИВНОЕ МЫШЛЕНИЕ / </t>
    </r>
    <r>
      <rPr>
        <sz val="15"/>
        <rFont val="Times New Roman"/>
        <family val="1"/>
        <charset val="204"/>
      </rPr>
      <t>CREATIVE THINKING</t>
    </r>
  </si>
  <si>
    <r>
      <t xml:space="preserve">СОЦИОЛОГИЯ </t>
    </r>
    <r>
      <rPr>
        <sz val="15"/>
        <rFont val="Times New Roman"/>
        <family val="1"/>
        <charset val="204"/>
      </rPr>
      <t>/ SOCIOLOGY</t>
    </r>
  </si>
  <si>
    <r>
      <rPr>
        <sz val="15"/>
        <rFont val="Times New Roman"/>
        <family val="1"/>
        <charset val="204"/>
      </rPr>
      <t>САЯСАТ ТААНУУ</t>
    </r>
    <r>
      <rPr>
        <b/>
        <sz val="15"/>
        <rFont val="Times New Roman"/>
        <family val="1"/>
        <charset val="204"/>
      </rPr>
      <t xml:space="preserve"> / ПОЛИТОЛОГИЯ /</t>
    </r>
    <r>
      <rPr>
        <sz val="15"/>
        <rFont val="Times New Roman"/>
        <family val="1"/>
        <charset val="204"/>
      </rPr>
      <t xml:space="preserve"> POLITICAL SCIENCE</t>
    </r>
  </si>
  <si>
    <r>
      <t>КУЛЬТУРОЛОГИЯ /</t>
    </r>
    <r>
      <rPr>
        <sz val="15"/>
        <rFont val="Times New Roman"/>
        <family val="1"/>
        <charset val="204"/>
      </rPr>
      <t xml:space="preserve"> CULTUROLOGY</t>
    </r>
  </si>
  <si>
    <r>
      <rPr>
        <sz val="15"/>
        <rFont val="Times New Roman"/>
        <family val="1"/>
        <charset val="204"/>
      </rPr>
      <t>ДИНИЙ ИЗИЛДӨӨЛӨР</t>
    </r>
    <r>
      <rPr>
        <b/>
        <sz val="15"/>
        <rFont val="Times New Roman"/>
        <family val="1"/>
        <charset val="204"/>
      </rPr>
      <t xml:space="preserve"> / РЕЛИГИОВЕДЕНИЕ / </t>
    </r>
    <r>
      <rPr>
        <sz val="15"/>
        <rFont val="Times New Roman"/>
        <family val="1"/>
        <charset val="204"/>
      </rPr>
      <t>RELIGIOUS STUDIES</t>
    </r>
  </si>
  <si>
    <r>
      <t xml:space="preserve">МАТЕМАТИКА 1 / </t>
    </r>
    <r>
      <rPr>
        <b/>
        <sz val="16"/>
        <rFont val="Times New Roman"/>
        <family val="1"/>
        <charset val="204"/>
      </rPr>
      <t>МАТЕМАТИКА 1 /</t>
    </r>
    <r>
      <rPr>
        <sz val="16"/>
        <rFont val="Times New Roman"/>
        <family val="1"/>
        <charset val="204"/>
      </rPr>
      <t xml:space="preserve"> MATHEMATICS 1</t>
    </r>
  </si>
  <si>
    <r>
      <t xml:space="preserve">МАТЕМАТИКА 2 / </t>
    </r>
    <r>
      <rPr>
        <b/>
        <sz val="16"/>
        <rFont val="Times New Roman"/>
        <family val="1"/>
        <charset val="204"/>
      </rPr>
      <t>МАТЕМАТИКА 2 /</t>
    </r>
    <r>
      <rPr>
        <sz val="16"/>
        <rFont val="Times New Roman"/>
        <family val="1"/>
        <charset val="204"/>
      </rPr>
      <t xml:space="preserve"> MATHEMATICS 2</t>
    </r>
  </si>
  <si>
    <r>
      <t>ФИЗИКА 1</t>
    </r>
    <r>
      <rPr>
        <b/>
        <sz val="16"/>
        <color theme="1"/>
        <rFont val="Times New Roman"/>
        <family val="1"/>
        <charset val="204"/>
      </rPr>
      <t xml:space="preserve"> / ФИЗИКА 1 </t>
    </r>
    <r>
      <rPr>
        <sz val="16"/>
        <color theme="1"/>
        <rFont val="Times New Roman"/>
        <family val="1"/>
        <charset val="204"/>
      </rPr>
      <t>/ PHYSICS 1</t>
    </r>
  </si>
  <si>
    <r>
      <t>ФИЗИКА 2</t>
    </r>
    <r>
      <rPr>
        <b/>
        <sz val="16"/>
        <color theme="1"/>
        <rFont val="Times New Roman"/>
        <family val="1"/>
        <charset val="204"/>
      </rPr>
      <t xml:space="preserve"> / ФИЗИКА 2 </t>
    </r>
    <r>
      <rPr>
        <sz val="16"/>
        <color theme="1"/>
        <rFont val="Times New Roman"/>
        <family val="1"/>
        <charset val="204"/>
      </rPr>
      <t>/ PHYSICS 2</t>
    </r>
  </si>
  <si>
    <r>
      <t xml:space="preserve">ЖАШОО КООПСУЗДУГУ (ЖК, ЭКОЛОГИЯ) / </t>
    </r>
    <r>
      <rPr>
        <b/>
        <sz val="16"/>
        <color theme="1"/>
        <rFont val="Times New Roman"/>
        <family val="1"/>
        <charset val="204"/>
      </rPr>
      <t xml:space="preserve">БЕЗОПАСНОСТЬ ЖИЗНЕДЕЯТЕЛЬНОСТИ (БЖД, ЭКОЛОГИЯ) </t>
    </r>
    <r>
      <rPr>
        <sz val="16"/>
        <color theme="1"/>
        <rFont val="Times New Roman"/>
        <family val="1"/>
        <charset val="204"/>
      </rPr>
      <t>/ LIFE SAFETY (LS, ECOLOGY)</t>
    </r>
  </si>
  <si>
    <r>
      <t xml:space="preserve">ЭКОНОМИКА, УЮШТУРУУ ЖАНА ӨНДҮРҮШТҮ БАШКАРУУ / </t>
    </r>
    <r>
      <rPr>
        <b/>
        <sz val="16"/>
        <color theme="1"/>
        <rFont val="Times New Roman"/>
        <family val="1"/>
        <charset val="204"/>
      </rPr>
      <t>ЭКОНОМИКА, ОРГАНИЗАЦИЯ И УПРАВЛЕНИЕ ПРОИЗВОДСТВОМ</t>
    </r>
    <r>
      <rPr>
        <b/>
        <sz val="16"/>
        <color theme="1"/>
        <rFont val="Times New Roman"/>
        <family val="1"/>
        <charset val="204"/>
      </rPr>
      <t xml:space="preserve"> </t>
    </r>
    <r>
      <rPr>
        <sz val="16"/>
        <color theme="1"/>
        <rFont val="Times New Roman"/>
        <family val="1"/>
        <charset val="204"/>
      </rPr>
      <t>/ ECONOMICS, ORGANIZATION AND PRODUCTION MANAGEMENT</t>
    </r>
  </si>
  <si>
    <r>
      <t xml:space="preserve">ДЕНЕ ТАРБИЯ ЖАНА СПОРТ / </t>
    </r>
    <r>
      <rPr>
        <b/>
        <sz val="16"/>
        <color theme="1"/>
        <rFont val="Times New Roman"/>
        <family val="1"/>
        <charset val="204"/>
      </rPr>
      <t>ФИЗИЧЕСКАЯ КУЛЬТУРА И СПОРТ</t>
    </r>
    <r>
      <rPr>
        <sz val="16"/>
        <color theme="1"/>
        <rFont val="Times New Roman"/>
        <family val="1"/>
        <charset val="204"/>
      </rPr>
      <t xml:space="preserve"> / PHYSICAL CULTURE AND SPORTS</t>
    </r>
  </si>
  <si>
    <t>Б1.1.2</t>
  </si>
  <si>
    <t>Б1.1.5</t>
  </si>
  <si>
    <r>
      <t xml:space="preserve">КЫРГЫЗ ТИЛИ ЖАНА АДАБИЯТ / </t>
    </r>
    <r>
      <rPr>
        <b/>
        <sz val="16"/>
        <rFont val="Times New Roman"/>
        <family val="1"/>
        <charset val="204"/>
      </rPr>
      <t xml:space="preserve">КЫРГЫЗСКИЙ ЯЗЫК И ЛИТЕРАТУРА </t>
    </r>
    <r>
      <rPr>
        <sz val="16"/>
        <rFont val="Times New Roman"/>
        <family val="1"/>
        <charset val="204"/>
      </rPr>
      <t>/ KYRGYZ LANGUAGE AND LITERATURE</t>
    </r>
  </si>
  <si>
    <r>
      <rPr>
        <sz val="15"/>
        <rFont val="Times New Roman"/>
        <family val="1"/>
        <charset val="204"/>
      </rPr>
      <t>КЫРГЫЗСТАН ТАРЫХЫ</t>
    </r>
    <r>
      <rPr>
        <b/>
        <sz val="15"/>
        <rFont val="Times New Roman"/>
        <family val="1"/>
        <charset val="204"/>
      </rPr>
      <t xml:space="preserve"> / ИСТОРИЯ КЫРГЫЗСТАНА/</t>
    </r>
    <r>
      <rPr>
        <sz val="15"/>
        <rFont val="Times New Roman"/>
        <family val="1"/>
        <charset val="204"/>
      </rPr>
      <t xml:space="preserve"> HISTORY OF KYRGYZSTAN</t>
    </r>
  </si>
  <si>
    <r>
      <rPr>
        <sz val="15"/>
        <rFont val="Times New Roman"/>
        <family val="1"/>
        <charset val="204"/>
      </rPr>
      <t>КОММУНИКАЦИЯ ПСИХОЛОГИЯСЫ</t>
    </r>
    <r>
      <rPr>
        <b/>
        <sz val="15"/>
        <rFont val="Times New Roman"/>
        <family val="1"/>
        <charset val="204"/>
      </rPr>
      <t xml:space="preserve"> / ПСИХОЛОГИЯ КОММУНИКАЦИЙ / </t>
    </r>
    <r>
      <rPr>
        <sz val="15"/>
        <rFont val="Times New Roman"/>
        <family val="1"/>
        <charset val="204"/>
      </rPr>
      <t>PSYCHOLOGY OF COMMUNICATIONS</t>
    </r>
  </si>
  <si>
    <r>
      <t xml:space="preserve">ХИМИЯ (ОРГАНИКАЛЫК ЭМЕС ЖАНА ОРГАНИКАЛЫК ХИМИЯ) / </t>
    </r>
    <r>
      <rPr>
        <b/>
        <sz val="16"/>
        <color theme="1"/>
        <rFont val="Times New Roman"/>
        <family val="1"/>
        <charset val="204"/>
      </rPr>
      <t xml:space="preserve">ХИМИЯ (НЕОРГАНИЧЕСКАЯ И ОРГАНИЧЕСКАЯ ХИМИЯ) </t>
    </r>
    <r>
      <rPr>
        <sz val="16"/>
        <color theme="1"/>
        <rFont val="Times New Roman"/>
        <family val="1"/>
        <charset val="204"/>
      </rPr>
      <t>/ CHEMISTRY(INORGANIC AND ORGANIC CHEMISTRY)</t>
    </r>
  </si>
  <si>
    <r>
      <t xml:space="preserve">Кыргыз тили жана адабияты, КР тарыхы дисциплиналары боюнча жыйынтыктоочу аттестация / </t>
    </r>
    <r>
      <rPr>
        <b/>
        <sz val="14"/>
        <color theme="1"/>
        <rFont val="Times New Roman"/>
        <family val="1"/>
        <charset val="204"/>
      </rPr>
      <t xml:space="preserve">Междисциплинарная итоговая аттестация по дисциплинам: Кырг. язык и литература, История КР </t>
    </r>
    <r>
      <rPr>
        <sz val="14"/>
        <color theme="1"/>
        <rFont val="Times New Roman"/>
        <family val="1"/>
        <charset val="204"/>
      </rPr>
      <t>/ Interdisciplinary final certification in the following disciplines: Kyrgyz language and literature, History of the KR.</t>
    </r>
  </si>
  <si>
    <r>
      <t xml:space="preserve">ӨНДҮРҮШТҮК ПРАКТИКА / </t>
    </r>
    <r>
      <rPr>
        <b/>
        <sz val="14"/>
        <color theme="1"/>
        <rFont val="Times New Roman"/>
        <family val="1"/>
        <charset val="204"/>
      </rPr>
      <t>ПРОИЗВОДСТВЕННАЯ ПРАКТИКА</t>
    </r>
    <r>
      <rPr>
        <sz val="14"/>
        <color theme="1"/>
        <rFont val="Times New Roman"/>
        <family val="1"/>
        <charset val="204"/>
      </rPr>
      <t xml:space="preserve"> / PRODUCTION PRACTICE</t>
    </r>
  </si>
  <si>
    <r>
      <t xml:space="preserve">КВАЛИФИКАЦИЯ АЛДЫНДАГЫ ПРАКТИКА / </t>
    </r>
    <r>
      <rPr>
        <b/>
        <sz val="14"/>
        <color theme="1"/>
        <rFont val="Times New Roman"/>
        <family val="1"/>
        <charset val="204"/>
      </rPr>
      <t>ПРЕДКВАЛИФИКАЦИОННАЯ ПРАКТИКА</t>
    </r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/ PREQUALIFICATION PRACTICE</t>
    </r>
  </si>
  <si>
    <t>НГиГ</t>
  </si>
  <si>
    <t xml:space="preserve">МПИ </t>
  </si>
  <si>
    <t>ПЭСМИК</t>
  </si>
  <si>
    <t>ТОЭ</t>
  </si>
  <si>
    <t>ГиГ</t>
  </si>
  <si>
    <t>СКЗС</t>
  </si>
  <si>
    <t>ВВ, ТВ</t>
  </si>
  <si>
    <t>АЖДМТ</t>
  </si>
  <si>
    <r>
      <t xml:space="preserve">Бүтүрүүчү квалификациялык ишти аткаруу жана коргоо / </t>
    </r>
    <r>
      <rPr>
        <b/>
        <sz val="14"/>
        <color theme="1"/>
        <rFont val="Times New Roman"/>
        <family val="1"/>
        <charset val="204"/>
      </rPr>
      <t>Выполнение и защита выпускной квалификационной работы</t>
    </r>
    <r>
      <rPr>
        <sz val="14"/>
        <color theme="1"/>
        <rFont val="Times New Roman"/>
        <family val="1"/>
        <charset val="204"/>
      </rPr>
      <t xml:space="preserve"> / Completion and Protection of final qualifying work</t>
    </r>
  </si>
  <si>
    <t>Б1.3.В15</t>
  </si>
  <si>
    <t>Б1.3.В16</t>
  </si>
  <si>
    <r>
      <t>ЖАЛПЫ ЭЛЕКТРОТЕХНИКА ЖАНА ЭЛЕКТРОНИКА/</t>
    </r>
    <r>
      <rPr>
        <b/>
        <sz val="16"/>
        <color theme="1"/>
        <rFont val="Times New Roman"/>
        <family val="1"/>
        <charset val="204"/>
      </rPr>
      <t>ОБЩАЯ ЭЛЕКТРОТЕХНИКА И ЭЛЕКТРОНИКА</t>
    </r>
    <r>
      <rPr>
        <sz val="16"/>
        <color theme="1"/>
        <rFont val="Times New Roman"/>
        <family val="1"/>
        <charset val="204"/>
      </rPr>
      <t>/GENERAL ELECTRICAL AND ELECTRONIC ENGINEERING</t>
    </r>
  </si>
  <si>
    <r>
      <t xml:space="preserve">ИМАРАТТАРДЫН ЭЛЕКТРОТЕХНИКАСЫ / </t>
    </r>
    <r>
      <rPr>
        <b/>
        <sz val="16"/>
        <color theme="1"/>
        <rFont val="Times New Roman"/>
        <family val="1"/>
        <charset val="204"/>
      </rPr>
      <t>ЭЛЕКТРОТЕХНИКА ЗДАНИЙ</t>
    </r>
    <r>
      <rPr>
        <sz val="16"/>
        <color theme="1"/>
        <rFont val="Times New Roman"/>
        <family val="1"/>
        <charset val="204"/>
      </rPr>
      <t xml:space="preserve"> / ELECTRICAL ENGINEERING OF BUILDINGS</t>
    </r>
  </si>
  <si>
    <r>
      <t>ИНЖЕНЕРДИК ГЕОДЕЗИЯ/</t>
    </r>
    <r>
      <rPr>
        <b/>
        <sz val="16"/>
        <color theme="1"/>
        <rFont val="Times New Roman"/>
        <family val="1"/>
        <charset val="204"/>
      </rPr>
      <t>ИНЖЕНЕРНАЯ ГЕОДЕЗИЯ</t>
    </r>
    <r>
      <rPr>
        <sz val="16"/>
        <color theme="1"/>
        <rFont val="Times New Roman"/>
        <family val="1"/>
        <charset val="204"/>
      </rPr>
      <t>/ENGINEERING GEODESY</t>
    </r>
  </si>
  <si>
    <r>
      <t>КУРУЛУШТАГЫ ИНЖЕНЕРДИК-ГЕОЛОГИЯЛЫК ИЗИЛДӨӨЛӨР/</t>
    </r>
    <r>
      <rPr>
        <b/>
        <sz val="16"/>
        <color theme="1"/>
        <rFont val="Times New Roman"/>
        <family val="1"/>
        <charset val="204"/>
      </rPr>
      <t>ИНЖЕНЕРНО-ГЕОЛОГИЧЕСКИЕ ИЗЫСКАНИЯ В СТРОИТЕЛЬСТВЕ</t>
    </r>
    <r>
      <rPr>
        <sz val="16"/>
        <color theme="1"/>
        <rFont val="Times New Roman"/>
        <family val="1"/>
        <charset val="204"/>
      </rPr>
      <t>/ENGINEERING AND GEOLOGICAL SURVEYS IN CONSTRUCTION</t>
    </r>
  </si>
  <si>
    <r>
      <t>ГИДРАВЛИКА ЖАНА ИМАРАТТАР МЕНЕН КУРУЛМАЛАРДЫН  АЭРОДИНАМИКАСЫ/</t>
    </r>
    <r>
      <rPr>
        <b/>
        <sz val="16"/>
        <color theme="1"/>
        <rFont val="Times New Roman"/>
        <family val="1"/>
        <charset val="204"/>
      </rPr>
      <t>ГИДРАВЛИКА И АЭРОДИНАМИКА ЗДАНИЙ И СООРУЖЕНИЙ</t>
    </r>
    <r>
      <rPr>
        <sz val="16"/>
        <color theme="1"/>
        <rFont val="Times New Roman"/>
        <family val="1"/>
        <charset val="204"/>
      </rPr>
      <t>/HYDRAULICS AND AERODYNAMICS OF BUILDINGS AND STRUCTURES</t>
    </r>
  </si>
  <si>
    <r>
      <t>КУРУЛУШТАГЫ МААЛЫМАТ ДОЛБООРЛОО ЫКМАЛАРЫ/</t>
    </r>
    <r>
      <rPr>
        <b/>
        <sz val="16"/>
        <color theme="1"/>
        <rFont val="Times New Roman"/>
        <family val="1"/>
        <charset val="204"/>
      </rPr>
      <t>ИНФОРМАЦИОННЫЕ МЕТОДЫ ПРОЕКТИРОВАНИЯ В СТРОИТЕЛЬСТВЕ</t>
    </r>
    <r>
      <rPr>
        <sz val="16"/>
        <color theme="1"/>
        <rFont val="Times New Roman"/>
        <family val="1"/>
        <charset val="204"/>
      </rPr>
      <t>/INFORMATION DESIGN METHODS IN CONSTRUCTION</t>
    </r>
  </si>
  <si>
    <r>
      <t>ЖЕР КЫРТЫШТАР МЕХАНИКАСЫ/</t>
    </r>
    <r>
      <rPr>
        <b/>
        <sz val="16"/>
        <color theme="1"/>
        <rFont val="Times New Roman"/>
        <family val="1"/>
        <charset val="204"/>
      </rPr>
      <t>МЕХАНИКА ГРУНТОВ</t>
    </r>
    <r>
      <rPr>
        <sz val="16"/>
        <color theme="1"/>
        <rFont val="Times New Roman"/>
        <family val="1"/>
        <charset val="204"/>
      </rPr>
      <t>/SOIL MECHANICS</t>
    </r>
  </si>
  <si>
    <r>
      <t>КУРУЛУШ КОНСТРУКЦИЯЛАРЫНЫН НЕГИЗДЕРИ/</t>
    </r>
    <r>
      <rPr>
        <b/>
        <sz val="16"/>
        <color theme="1"/>
        <rFont val="Times New Roman"/>
        <family val="1"/>
        <charset val="204"/>
      </rPr>
      <t>ОСНОВЫ СТРОИТЕЛЬНЫХ КОНСТРУКЦИЙ</t>
    </r>
    <r>
      <rPr>
        <sz val="16"/>
        <color theme="1"/>
        <rFont val="Times New Roman"/>
        <family val="1"/>
        <charset val="204"/>
      </rPr>
      <t>/BASICS OF BUILDING STRUCTURES</t>
    </r>
  </si>
  <si>
    <r>
      <t>ЖЕРПАЙЛАР ЖАНА ПАЙДУБАЛДАР/</t>
    </r>
    <r>
      <rPr>
        <b/>
        <sz val="16"/>
        <color theme="1"/>
        <rFont val="Times New Roman"/>
        <family val="1"/>
        <charset val="204"/>
      </rPr>
      <t>ОСНОВАНИЯ И ФУНДАМЕНТЫ</t>
    </r>
    <r>
      <rPr>
        <sz val="16"/>
        <color theme="1"/>
        <rFont val="Times New Roman"/>
        <family val="1"/>
        <charset val="204"/>
      </rPr>
      <t>/FOUNDATIONS</t>
    </r>
  </si>
  <si>
    <t>Строймех и ГТС</t>
  </si>
  <si>
    <r>
      <t>ӨНӨР ЖАЙ ЖАНА ЖАРАНДЫК ИМАРАТТАРДЫН АРХИТЕКТУРАСЫ/</t>
    </r>
    <r>
      <rPr>
        <b/>
        <sz val="16"/>
        <color theme="1"/>
        <rFont val="Times New Roman"/>
        <family val="1"/>
        <charset val="204"/>
      </rPr>
      <t>АРХИТЕКТУРА ПРОМЫШЛЕННЫХ И ГРАЖДАНСКИХ ЗДАНИЙ</t>
    </r>
    <r>
      <rPr>
        <sz val="16"/>
        <color theme="1"/>
        <rFont val="Times New Roman"/>
        <family val="1"/>
        <charset val="204"/>
      </rPr>
      <t xml:space="preserve"> /ARCHITECTURE OF INDUSTRIAL AND CIVIL BUILDINGS</t>
    </r>
  </si>
  <si>
    <t>ПВЗСС</t>
  </si>
  <si>
    <r>
      <t>КУРУЛУШ МАШИНАЛАРЫ ЖАНА ЖАБДУУЛАРЫ/</t>
    </r>
    <r>
      <rPr>
        <b/>
        <sz val="16"/>
        <color theme="1"/>
        <rFont val="Times New Roman"/>
        <family val="1"/>
        <charset val="204"/>
      </rPr>
      <t>СТРОИТЕЛЬНЫЕ МАШИНЫ И ОБОРУДОВАНИЯ</t>
    </r>
    <r>
      <rPr>
        <sz val="16"/>
        <color theme="1"/>
        <rFont val="Times New Roman"/>
        <family val="1"/>
        <charset val="204"/>
      </rPr>
      <t>/CONSTRUCTION MACHINES AND EQUIPMENTS</t>
    </r>
  </si>
  <si>
    <t>ЭТТМ</t>
  </si>
  <si>
    <r>
      <t>СУУ МЕНЕН КАМСЫЗДАНДЫРУУ ЖАНА СУУЛАРДЫ АГЫЗУУ/</t>
    </r>
    <r>
      <rPr>
        <b/>
        <sz val="16"/>
        <color theme="1"/>
        <rFont val="Times New Roman"/>
        <family val="1"/>
        <charset val="204"/>
      </rPr>
      <t>ВОДОСНАБЖЕНИЕ И ВОДООТВЕДЕНИЕ</t>
    </r>
    <r>
      <rPr>
        <sz val="16"/>
        <color theme="1"/>
        <rFont val="Times New Roman"/>
        <family val="1"/>
        <charset val="204"/>
      </rPr>
      <t>/WATER SUPPLY AND SEWERAGE</t>
    </r>
  </si>
  <si>
    <t>ВВ</t>
  </si>
  <si>
    <t>ТВ</t>
  </si>
  <si>
    <r>
      <t>КУРУЛУШ МЕХАНИКАСЫ 1 /</t>
    </r>
    <r>
      <rPr>
        <b/>
        <sz val="16"/>
        <color theme="1"/>
        <rFont val="Times New Roman"/>
        <family val="1"/>
        <charset val="204"/>
      </rPr>
      <t xml:space="preserve">СТРОИТЕЛЬНАЯ МЕХАНИКА 1  </t>
    </r>
    <r>
      <rPr>
        <sz val="16"/>
        <color theme="1"/>
        <rFont val="Times New Roman"/>
        <family val="1"/>
        <charset val="204"/>
      </rPr>
      <t>/STRUCTURAL MECHANICS 1</t>
    </r>
  </si>
  <si>
    <r>
      <t>КУРУЛУШ МЕХАНИКАСЫ 2 /</t>
    </r>
    <r>
      <rPr>
        <b/>
        <sz val="16"/>
        <color theme="1"/>
        <rFont val="Times New Roman"/>
        <family val="1"/>
        <charset val="204"/>
      </rPr>
      <t>СТРОИТЕЛЬНАЯ МЕХАНИКА 2</t>
    </r>
    <r>
      <rPr>
        <sz val="16"/>
        <color theme="1"/>
        <rFont val="Times New Roman"/>
        <family val="1"/>
        <charset val="204"/>
      </rPr>
      <t xml:space="preserve">  /STRUCTURAL MECHANICS 2</t>
    </r>
  </si>
  <si>
    <r>
      <t>ИМАРАТТАР МЕНЕН КУРУЛМАЛАРДЫН СЕЙСМИКАЛЫК ТУРУКТУУЛУГУ/</t>
    </r>
    <r>
      <rPr>
        <b/>
        <sz val="16"/>
        <color theme="1"/>
        <rFont val="Times New Roman"/>
        <family val="1"/>
        <charset val="204"/>
      </rPr>
      <t>СЕЙСМОСТОЙКОСТЬ ЗДАНИЙ И СООРУЖЕНИЙ</t>
    </r>
    <r>
      <rPr>
        <sz val="16"/>
        <color theme="1"/>
        <rFont val="Times New Roman"/>
        <family val="1"/>
        <charset val="204"/>
      </rPr>
      <t>/SEISMIC RESISTANCE OF BUILDINGS AND STRUCTURES</t>
    </r>
  </si>
  <si>
    <r>
      <t>КУРУЛУШ ПРОЦЕССТЕРИНИН ТЕХНОЛОГИЯСЫ/</t>
    </r>
    <r>
      <rPr>
        <b/>
        <sz val="16"/>
        <color theme="1"/>
        <rFont val="Times New Roman"/>
        <family val="1"/>
        <charset val="204"/>
      </rPr>
      <t>ТЕХНОЛОГИИ СТРОИТЕЛЬНЫХ ПРОЦЕССОВ</t>
    </r>
    <r>
      <rPr>
        <sz val="16"/>
        <color theme="1"/>
        <rFont val="Times New Roman"/>
        <family val="1"/>
        <charset val="204"/>
      </rPr>
      <t xml:space="preserve"> /BUILDING TECHNOLOGIES</t>
    </r>
  </si>
  <si>
    <r>
      <t>ИМАРАТТАРДЫ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ЗДАНИЙ</t>
    </r>
    <r>
      <rPr>
        <sz val="16"/>
        <color theme="1"/>
        <rFont val="Times New Roman"/>
        <family val="1"/>
        <charset val="204"/>
      </rPr>
      <t xml:space="preserve">  /SURVEY AND DESIGN OF BUILDINGS </t>
    </r>
  </si>
  <si>
    <r>
      <t>ИНЖЕНЕРДИК КУРУЛУШТАРДЫ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ИНЖЕНЕРНЫХ СООРУЖЕНИЙ</t>
    </r>
    <r>
      <rPr>
        <sz val="16"/>
        <color theme="1"/>
        <rFont val="Times New Roman"/>
        <family val="1"/>
        <charset val="204"/>
      </rPr>
      <t xml:space="preserve">  / SURVEY AND DESIGN OF ENGINEERING STRUCTURES </t>
    </r>
  </si>
  <si>
    <r>
      <t>ЖЫЛУУЛУК, ГАЗ МЕНЕН КАМСЫЗДОО ЖАНА ЖЕЛДЕТҮҮ/</t>
    </r>
    <r>
      <rPr>
        <b/>
        <sz val="16"/>
        <color theme="1"/>
        <rFont val="Times New Roman"/>
        <family val="1"/>
        <charset val="204"/>
      </rPr>
      <t>ТЕПЛОГАЗОСНАБЖЕНИЕ И ВЕНТИЛЯЦИЯ</t>
    </r>
    <r>
      <rPr>
        <sz val="16"/>
        <color theme="1"/>
        <rFont val="Times New Roman"/>
        <family val="1"/>
        <charset val="204"/>
      </rPr>
      <t>/HEAT AND GAS SUPPLY AND VENTILATION</t>
    </r>
  </si>
  <si>
    <r>
      <t>КУРУЛУШТАГЫ BIM ТЕХНОЛОГИЯЛАРЫ/</t>
    </r>
    <r>
      <rPr>
        <b/>
        <sz val="16"/>
        <color theme="1"/>
        <rFont val="Times New Roman"/>
        <family val="1"/>
        <charset val="204"/>
      </rPr>
      <t>BIM ТЕХНОЛОГИИ В СТРОИТЕЛЬСТВЕ</t>
    </r>
    <r>
      <rPr>
        <sz val="16"/>
        <color theme="1"/>
        <rFont val="Times New Roman"/>
        <family val="1"/>
        <charset val="204"/>
      </rPr>
      <t>/BIM TECHNOLOGIES IN CONSTRUCTION</t>
    </r>
  </si>
  <si>
    <r>
      <t>ТЕМИР-БЕТОН КОНСТРУКЦИЯЛАРЫ 1/</t>
    </r>
    <r>
      <rPr>
        <b/>
        <sz val="16"/>
        <color theme="1"/>
        <rFont val="Times New Roman"/>
        <family val="1"/>
        <charset val="204"/>
      </rPr>
      <t>ЖЕЛЕЗОБЕТОННЫЕ КОНСТРУКЦИИ 1</t>
    </r>
    <r>
      <rPr>
        <sz val="16"/>
        <color theme="1"/>
        <rFont val="Times New Roman"/>
        <family val="1"/>
        <charset val="204"/>
      </rPr>
      <t>/REINFORCED CONCRETE STRUCTURES 1</t>
    </r>
  </si>
  <si>
    <r>
      <t xml:space="preserve">ТАШ ЖАНА ТЕМИР ТАШ КОНСТРУКЦИЯЛАРЫ 1/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1</t>
    </r>
    <r>
      <rPr>
        <sz val="16"/>
        <color theme="1"/>
        <rFont val="Times New Roman"/>
        <family val="1"/>
        <charset val="204"/>
      </rPr>
      <t xml:space="preserve"> / STONE AND REINFORCED STONE STRUCTURES 1</t>
    </r>
  </si>
  <si>
    <r>
      <t>ТЕМИР-БЕТОН КОНСТРУКЦИЯЛАРЫ 2/</t>
    </r>
    <r>
      <rPr>
        <b/>
        <sz val="16"/>
        <color theme="1"/>
        <rFont val="Times New Roman"/>
        <family val="1"/>
        <charset val="204"/>
      </rPr>
      <t>ЖЕЛЕЗОБЕТОННЫЕ КОНСТРУКЦИИ 2</t>
    </r>
    <r>
      <rPr>
        <sz val="16"/>
        <color theme="1"/>
        <rFont val="Times New Roman"/>
        <family val="1"/>
        <charset val="204"/>
      </rPr>
      <t>/REINFORCED CONCRETE STRUCTURES 2</t>
    </r>
  </si>
  <si>
    <r>
      <t xml:space="preserve">ТАШ ЖАНА ТЕМИР ТАШ КОНСТРУКЦИЯЛАРЫ 2/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2</t>
    </r>
    <r>
      <rPr>
        <sz val="16"/>
        <color theme="1"/>
        <rFont val="Times New Roman"/>
        <family val="1"/>
        <charset val="204"/>
      </rPr>
      <t xml:space="preserve"> / STONE AND REINFORCED STONE STRUCTURES 2</t>
    </r>
  </si>
  <si>
    <r>
      <t>КУРУЛУШ КОНСТРУКЦИЯЛАРЫН ЭСЕПТӨӨ ҮЧҮН ПРОГРАММАЛЫК ПАКЕТТЕР/</t>
    </r>
    <r>
      <rPr>
        <b/>
        <sz val="16"/>
        <color theme="1"/>
        <rFont val="Times New Roman"/>
        <family val="1"/>
        <charset val="204"/>
      </rPr>
      <t>ПРОГРАММНЫЕ КОМПЛЕКСЫ РАСЧЕТА СТРОИТЕЛЬНЫХ КОНСТРУКЦИЙ</t>
    </r>
    <r>
      <rPr>
        <sz val="16"/>
        <color theme="1"/>
        <rFont val="Times New Roman"/>
        <family val="1"/>
        <charset val="204"/>
      </rPr>
      <t>/SOFTWARE PACKAGES FOR THE CALCULATION OF BUILDING STRUCTURES</t>
    </r>
  </si>
  <si>
    <r>
      <t>МЕТАЛЛ КОНСТРУКЦИЯЛАРЫ/</t>
    </r>
    <r>
      <rPr>
        <b/>
        <sz val="16"/>
        <color theme="1"/>
        <rFont val="Times New Roman"/>
        <family val="1"/>
        <charset val="204"/>
      </rPr>
      <t>МЕТАЛЛИЧЕСКИЕ КОНСТРУКЦИИ</t>
    </r>
    <r>
      <rPr>
        <sz val="16"/>
        <color theme="1"/>
        <rFont val="Times New Roman"/>
        <family val="1"/>
        <charset val="204"/>
      </rPr>
      <t>/METAL CONSTRUCTIONS</t>
    </r>
  </si>
  <si>
    <r>
      <t>ЖЫГАЧТАН, ПЛАСТМАССАДАН ЖАНА КОМПОЗИТТЕРДЕН ЖАСАЛГАН КОНСТРУКЦИЯЛАР/</t>
    </r>
    <r>
      <rPr>
        <b/>
        <sz val="16"/>
        <color theme="1"/>
        <rFont val="Times New Roman"/>
        <family val="1"/>
        <charset val="204"/>
      </rPr>
      <t>КОНСТРУКЦИИ ИЗ ДЕРЕВА, ПЛАСТМАСС И КОМПОЗИТОВ</t>
    </r>
    <r>
      <rPr>
        <sz val="16"/>
        <color theme="1"/>
        <rFont val="Times New Roman"/>
        <family val="1"/>
        <charset val="204"/>
      </rPr>
      <t>/STRUCTURES MADE OF WOOD, PLASTICS AND COMPOSITES</t>
    </r>
  </si>
  <si>
    <r>
      <t>SKYSCRAPER СЫЯКТУУ КӨП КАБАТТУУ ИМАРАТТАРДЫ ДОЛБООРЛОО/</t>
    </r>
    <r>
      <rPr>
        <b/>
        <sz val="16"/>
        <color theme="1"/>
        <rFont val="Times New Roman"/>
        <family val="1"/>
        <charset val="204"/>
      </rPr>
      <t>ПРОЕКТИРОВАНИЕ ВЫСОТНЫХ ЗДАНИЙ ТИПА SKYSCRAPER</t>
    </r>
    <r>
      <rPr>
        <sz val="16"/>
        <color theme="1"/>
        <rFont val="Times New Roman"/>
        <family val="1"/>
        <charset val="204"/>
      </rPr>
      <t>/DESIGN OF SKYSCRAPERS</t>
    </r>
  </si>
  <si>
    <r>
      <t>ИМАРАТТАРДЫН ТЕХНИКАЛЫК ЭКСПЕРТИЗАСЫ ЖАНА АЛАРДЫН КАЛДЫК РЕСУРСУН БААЛОО/</t>
    </r>
    <r>
      <rPr>
        <b/>
        <sz val="16"/>
        <color theme="1"/>
        <rFont val="Times New Roman"/>
        <family val="1"/>
        <charset val="204"/>
      </rPr>
      <t>ТЕХНИЧЕСКАЯ ЭКСПЕРТИЗА ЗДАНИЙ И ОЦЕНКА ИХ ОСТАТОЧНОГО РЕСУРСА</t>
    </r>
    <r>
      <rPr>
        <sz val="16"/>
        <color theme="1"/>
        <rFont val="Times New Roman"/>
        <family val="1"/>
        <charset val="204"/>
      </rPr>
      <t>/TECHNICAL EXPERTISE OF BUILDINGS AND ASSESSMENT OF THEIR RESIDUAL LIFE</t>
    </r>
  </si>
  <si>
    <r>
      <t>МҮМКҮНЧҮЛҮГҮ ЧЕКТЕЛГЕН АДАМДАР ҮЧҮН ИНФРАСТРУКТУРА/</t>
    </r>
    <r>
      <rPr>
        <b/>
        <sz val="16"/>
        <color theme="1"/>
        <rFont val="Times New Roman"/>
        <family val="1"/>
        <charset val="204"/>
      </rPr>
      <t>ИНФРАСТРУКТУРА ДЛЯ ЛОВЗ</t>
    </r>
    <r>
      <rPr>
        <sz val="16"/>
        <color theme="1"/>
        <rFont val="Times New Roman"/>
        <family val="1"/>
        <charset val="204"/>
      </rPr>
      <t>/INFRASTRUCTURE FOR PEOPLE WITH DISABILITIES</t>
    </r>
  </si>
  <si>
    <r>
      <t>ШААРДЫК ИНФРАСТРУКТУРАНЫ БАШКАРУУ/</t>
    </r>
    <r>
      <rPr>
        <b/>
        <sz val="16"/>
        <color theme="1"/>
        <rFont val="Times New Roman"/>
        <family val="1"/>
        <charset val="204"/>
      </rPr>
      <t>УПРАВЛЕНИЕ ГОРОДСКОЙ ИНФРАСТРУКТУРОЙ</t>
    </r>
    <r>
      <rPr>
        <sz val="16"/>
        <color theme="1"/>
        <rFont val="Times New Roman"/>
        <family val="1"/>
        <charset val="204"/>
      </rPr>
      <t>/URBAN INFRASTRUCTURE MANAGEMENT</t>
    </r>
  </si>
  <si>
    <t>Вып. Каф.</t>
  </si>
  <si>
    <r>
      <t>BIM ЧӨЙРӨСҮНДӨ ИМАРАТТАРДЫ ТУРГУЗУУ/</t>
    </r>
    <r>
      <rPr>
        <b/>
        <sz val="16"/>
        <color theme="1"/>
        <rFont val="Times New Roman"/>
        <family val="1"/>
        <charset val="204"/>
      </rPr>
      <t>КОНСТРУИРОВАНИЕ ЗДАНИЙ В BIM СРЕДЕ</t>
    </r>
    <r>
      <rPr>
        <sz val="16"/>
        <color theme="1"/>
        <rFont val="Times New Roman"/>
        <family val="1"/>
        <charset val="204"/>
      </rPr>
      <t>/BUILDING DESIGN IN BIM ENVIRONMENT</t>
    </r>
  </si>
  <si>
    <t xml:space="preserve">"ККИК" кафедрасынын башчысы / Заведующий кафедрой "СКЗС"/ </t>
  </si>
  <si>
    <t>The Head of Department "Civil Engineering"  _____________  Bolotbek,T./Болотбек, Т.</t>
  </si>
  <si>
    <t>The chairman of the ECM_____________ Nyshanbaeva, A.B./Нышанбаева А.Б.</t>
  </si>
  <si>
    <t>ОБ башчысы / Начальник УУ / Head of ED_____________Дыканалиев К.М./Dykanaliev, K. M.</t>
  </si>
  <si>
    <r>
      <t>КУРУЛУШ КОНСТРУКЦИЯЛАРЫН АВТОМАТТАШТЫРЫЛГАН ДОЛБООРЛОО ЖАНА ЭСЕПТӨӨ СИСТЕМАЛАРЫ/</t>
    </r>
    <r>
      <rPr>
        <b/>
        <sz val="16"/>
        <color theme="1"/>
        <rFont val="Times New Roman"/>
        <family val="1"/>
        <charset val="204"/>
      </rPr>
      <t>СИСТЕМЫ АВТОМАТИЗИРОВАННОГО ПРОЕКТИРОВАНИЯ И РАСЧЕТА СТРОИТЕЛЬНЫХ КОНСТРУКЦИЙ</t>
    </r>
    <r>
      <rPr>
        <sz val="16"/>
        <color theme="1"/>
        <rFont val="Times New Roman"/>
        <family val="1"/>
        <charset val="204"/>
      </rPr>
      <t xml:space="preserve">/COMPUTER-AIDED DESIGN AND CALCULATION SYSTEMS FOR BUILDING STRUCTURES </t>
    </r>
  </si>
  <si>
    <r>
      <t xml:space="preserve"> СЫЗМА ГЕОМЕТРИЯ ЖАНА ИНЖЕНЕРДИК ГРАФИКА/</t>
    </r>
    <r>
      <rPr>
        <b/>
        <sz val="16"/>
        <color theme="1"/>
        <rFont val="Times New Roman"/>
        <family val="1"/>
        <charset val="204"/>
      </rPr>
      <t>НАЧЕРТАТЕЛЬНАЯ ГЕОМЕТРИЯ И ИНЖЕНЕРНАЯ ГРАФИКА</t>
    </r>
    <r>
      <rPr>
        <sz val="16"/>
        <color theme="1"/>
        <rFont val="Times New Roman"/>
        <family val="1"/>
        <charset val="204"/>
      </rPr>
      <t>/DESCRIPTIVE GEOMETRY AND ENGINEERING GRAPHICS</t>
    </r>
  </si>
  <si>
    <r>
      <t>ТЕОРИЯЛЫК МЕХАНИКА/</t>
    </r>
    <r>
      <rPr>
        <b/>
        <sz val="16"/>
        <color theme="1"/>
        <rFont val="Times New Roman"/>
        <family val="1"/>
        <charset val="204"/>
      </rPr>
      <t>ТЕОРЕТИЧЕСКАЯ МЕХАНИКА</t>
    </r>
    <r>
      <rPr>
        <sz val="16"/>
        <color theme="1"/>
        <rFont val="Times New Roman"/>
        <family val="1"/>
        <charset val="204"/>
      </rPr>
      <t>/THEORETICAL MECHANICS</t>
    </r>
  </si>
  <si>
    <r>
      <t>КУРУЛУШ МАТЕРИАЛДАРЫ/</t>
    </r>
    <r>
      <rPr>
        <b/>
        <sz val="16"/>
        <color theme="1"/>
        <rFont val="Times New Roman"/>
        <family val="1"/>
        <charset val="204"/>
      </rPr>
      <t>СТРОИТЕЛЬНЫЕ МАТЕРИАЛЫ</t>
    </r>
    <r>
      <rPr>
        <sz val="16"/>
        <color theme="1"/>
        <rFont val="Times New Roman"/>
        <family val="1"/>
        <charset val="204"/>
      </rPr>
      <t>/CONSTRUCTION MATERIALS</t>
    </r>
  </si>
  <si>
    <r>
      <t>МАТЕРИАЛДАРДЫН КАРШЫЛЫГЫ/</t>
    </r>
    <r>
      <rPr>
        <b/>
        <sz val="16"/>
        <color theme="1"/>
        <rFont val="Times New Roman"/>
        <family val="1"/>
        <charset val="204"/>
      </rPr>
      <t>СОПРОТИВЛЕНИЕ МАТЕРИАЛОВ</t>
    </r>
    <r>
      <rPr>
        <sz val="16"/>
        <color theme="1"/>
        <rFont val="Times New Roman"/>
        <family val="1"/>
        <charset val="204"/>
      </rPr>
      <t>/STRENGTH OF MATERIALS</t>
    </r>
  </si>
  <si>
    <t>"Курулуш" багытынын башчысы / Руководитель направления "Строительство"/ Head of EP "Civil Engineering"  _________  Bolotbek,T./Болотбек, Т.</t>
  </si>
  <si>
    <t>ОБ башчысы / Начальник УУ / Head of ED_____________/Дыканалиев К.М./Dykanaliev, K. M.</t>
  </si>
  <si>
    <t>ОУКтун төрайымы / Председатель УМК / The chairman of the ECM_________ Нышанбаева А.Б./Nyshanbaeva, A.B.</t>
  </si>
  <si>
    <t xml:space="preserve">ПРОГРАММА / PROGRAM: </t>
  </si>
  <si>
    <r>
      <t xml:space="preserve">1. Civil Engineering / Жарандык жана өнөр жай курулуш / </t>
    </r>
    <r>
      <rPr>
        <b/>
        <sz val="12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</si>
  <si>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2.  Automobile Roads &amp; Airfields Construction/Автомобиль жолдорунун жана аэродромдордун курулушу / </t>
    </r>
    <r>
      <rPr>
        <b/>
        <sz val="12"/>
        <rFont val="Times New Roman"/>
        <family val="1"/>
        <charset val="204"/>
      </rPr>
      <t>Строительство автомобильных дорог и аэродромов</t>
    </r>
    <r>
      <rPr>
        <sz val="12"/>
        <rFont val="Times New Roman"/>
        <family val="1"/>
        <charset val="204"/>
      </rPr>
      <t xml:space="preserve"> </t>
    </r>
  </si>
  <si>
    <r>
      <t>3. Heat &amp; Gas supply, Ventilation &amp; Green Technologies /Жылуулук жана газ менен камсыздоо, желдетуу жана жашыл технологиялар /</t>
    </r>
    <r>
      <rPr>
        <b/>
        <sz val="12"/>
        <rFont val="Times New Roman"/>
        <family val="1"/>
        <charset val="204"/>
      </rPr>
      <t>Теплогазоснабжение, вентиляция и зеленые технологии</t>
    </r>
    <r>
      <rPr>
        <sz val="12"/>
        <rFont val="Times New Roman"/>
        <family val="1"/>
        <charset val="204"/>
      </rPr>
      <t xml:space="preserve"> </t>
    </r>
  </si>
  <si>
    <r>
      <t>4. Urban Water Management /Суу менен камсыздоо жана сууну агызып кетүү /</t>
    </r>
    <r>
      <rPr>
        <b/>
        <sz val="12"/>
        <rFont val="Times New Roman"/>
        <family val="1"/>
        <charset val="204"/>
      </rPr>
      <t>Водоснабжение и водоотведение</t>
    </r>
  </si>
  <si>
    <r>
      <t>5. Hydrotechnical Construction /Гидротехникалык курулуш /</t>
    </r>
    <r>
      <rPr>
        <b/>
        <sz val="12"/>
        <rFont val="Times New Roman"/>
        <family val="1"/>
        <charset val="204"/>
      </rPr>
      <t>Гидротехническое строительство</t>
    </r>
  </si>
  <si>
    <r>
      <t>6. Construction Materials Expertise /Курулуш материалдарынын, буюмдарынын жана конструкцияларынын технологиясы жана экспертизасы /</t>
    </r>
    <r>
      <rPr>
        <b/>
        <sz val="12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</si>
  <si>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750500 - Civil Engineering /Курулуш/</t>
    </r>
    <r>
      <rPr>
        <b/>
        <sz val="14"/>
        <color theme="1"/>
        <rFont val="Times New Roman"/>
        <family val="1"/>
        <charset val="204"/>
      </rPr>
      <t>Строительство</t>
    </r>
  </si>
  <si>
    <r>
      <t>ПРОГРАММА 4/ PROGRAM 4: Urban Water Management /Суу менен камсыздоо жана сууну агызып кетүү /</t>
    </r>
    <r>
      <rPr>
        <b/>
        <sz val="18"/>
        <color theme="1"/>
        <rFont val="Times New Roman"/>
        <family val="1"/>
        <charset val="204"/>
      </rPr>
      <t>Водоснабжение и водоотведение</t>
    </r>
  </si>
  <si>
    <r>
      <t xml:space="preserve">СУУ ӨТКӨРҮҮЧҮ ТҮТҮК ТАРМАКТАРЫ / </t>
    </r>
    <r>
      <rPr>
        <b/>
        <sz val="16"/>
        <color theme="1"/>
        <rFont val="Times New Roman"/>
        <family val="1"/>
        <charset val="204"/>
      </rPr>
      <t>ВОДОПРОВОДНЫЕ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</si>
  <si>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>СУУ ӨТКӨРҮҮЧҮ ТҮТҮК КУРУЛМАЛАРЫН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ВОДОПРОВОДНЫХ СООРУЖЕНИЙ</t>
    </r>
    <r>
      <rPr>
        <sz val="16"/>
        <color theme="1"/>
        <rFont val="Times New Roman"/>
        <family val="1"/>
        <charset val="204"/>
      </rPr>
      <t xml:space="preserve">  / SURVEY AND DESIGN OF WATER SUPPLY FACILITIES</t>
    </r>
  </si>
  <si>
    <r>
      <t>СУУЛАРДЫ АГЫЗУУ ТАРМАКТАРЫ /</t>
    </r>
    <r>
      <rPr>
        <b/>
        <sz val="16"/>
        <color theme="1"/>
        <rFont val="Times New Roman"/>
        <family val="1"/>
        <charset val="204"/>
      </rPr>
      <t xml:space="preserve"> ВОДООТВОДЯЩИЕ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</si>
  <si>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 xml:space="preserve">КАЛКТУУ КОНУШТАРДЫН СУУ ЧЫГАРУУ СИСТЕМАЛАРЫ / </t>
    </r>
    <r>
      <rPr>
        <b/>
        <sz val="16"/>
        <color theme="1"/>
        <rFont val="Times New Roman"/>
        <family val="1"/>
        <charset val="204"/>
      </rPr>
      <t>СИСТЕМЫ ВОДООТВЕДЕНИЯ НАСЕЛЕННЫХ ПУНКТОВ</t>
    </r>
    <r>
      <rPr>
        <sz val="16"/>
        <color theme="1"/>
        <rFont val="Times New Roman"/>
        <family val="1"/>
        <charset val="204"/>
      </rPr>
      <t xml:space="preserve"> / WATER DISPOSAL SYSTEMS OF SETTLEMENTS</t>
    </r>
  </si>
  <si>
    <r>
      <t>СУУ АЛУУЧУ КУРУЛУШТАР ЖАНА ГИДРОЛОГИЯЛЫК ГИДРОМЕТРИЯ, ГИДРОТЕХНИКАЛЫК КУРУЛУШТАР /</t>
    </r>
    <r>
      <rPr>
        <b/>
        <sz val="16"/>
        <color theme="1"/>
        <rFont val="Times New Roman"/>
        <family val="1"/>
        <charset val="204"/>
      </rPr>
      <t>ВОДОЗАБОРНЫЕ СООРУЖЕНИЯ И ГИДРОЛОГИЯ ГИДРОМЕТРИЯ, ГИДРОТЕХНИЧЕСКИЕ СООРУЖЕНИЯ</t>
    </r>
    <r>
      <rPr>
        <sz val="16"/>
        <color theme="1"/>
        <rFont val="Times New Roman"/>
        <family val="1"/>
        <charset val="204"/>
      </rPr>
      <t xml:space="preserve"> / WATER INTAKE STRUCTURES AND HYDROLOGY HYDROMETRY, HYDRAULIC STRUCTURES</t>
    </r>
  </si>
  <si>
    <r>
      <t xml:space="preserve">ЖЕР ҮСТҮНДӨГҮ СУУЛАРДЫ АЛУУ ҮЧҮН КУРУЛМАЛАРДЫ ДОЛБООРЛОО / </t>
    </r>
    <r>
      <rPr>
        <b/>
        <sz val="16"/>
        <color theme="1"/>
        <rFont val="Times New Roman"/>
        <family val="1"/>
        <charset val="204"/>
      </rPr>
      <t>ПРОЕКТИРОВАНИЕ СООРУЖЕНИЙ ДЛЯ ЗАБОРА ПОВЕРХНОСТНЫХ ВОД</t>
    </r>
    <r>
      <rPr>
        <sz val="16"/>
        <color theme="1"/>
        <rFont val="Times New Roman"/>
        <family val="1"/>
        <charset val="204"/>
      </rPr>
      <t xml:space="preserve"> / DESIGN OF STRUCTURES FOR SURFACE WATER INTAKE</t>
    </r>
  </si>
  <si>
    <r>
      <t xml:space="preserve">САРКЫНДЫ СУУЛАРДЫ ТАЗАЛОО ЖАНА АГЫЗУУ / </t>
    </r>
    <r>
      <rPr>
        <b/>
        <sz val="16"/>
        <color theme="1"/>
        <rFont val="Times New Roman"/>
        <family val="1"/>
        <charset val="204"/>
      </rPr>
      <t>ВОДООТВЕДЕНИЕ И ОЧИСТКА СТОЧНЫХ ВОД</t>
    </r>
    <r>
      <rPr>
        <sz val="16"/>
        <color theme="1"/>
        <rFont val="Times New Roman"/>
        <family val="1"/>
        <charset val="204"/>
      </rPr>
      <t xml:space="preserve"> / DRAINAGE AND WASTEWATER TREATMENT</t>
    </r>
  </si>
  <si>
    <r>
      <t xml:space="preserve">САРКЫНДЫ СУУЛАРДЫ ЧЫГАРУУ ҮЧҮН СИСТЕМАЛАР ЖАНА ТҮЗҮЛҮШТӨР / </t>
    </r>
    <r>
      <rPr>
        <b/>
        <sz val="16"/>
        <color theme="1"/>
        <rFont val="Times New Roman"/>
        <family val="1"/>
        <charset val="204"/>
      </rPr>
      <t>СИСТЕМЫ И СООРУЖЕНИЯ ОТВЕДЕНИЯ СТОЧНЫХ ВОД</t>
    </r>
    <r>
      <rPr>
        <sz val="16"/>
        <color theme="1"/>
        <rFont val="Times New Roman"/>
        <family val="1"/>
        <charset val="204"/>
      </rPr>
      <t xml:space="preserve"> / SYSTEMS AND FACILITIES FOR WASTEWATER DISPOSAL</t>
    </r>
  </si>
  <si>
    <r>
      <t xml:space="preserve">СУУНУ ТАЗАЛОО / </t>
    </r>
    <r>
      <rPr>
        <b/>
        <sz val="16"/>
        <color theme="1"/>
        <rFont val="Times New Roman"/>
        <family val="1"/>
        <charset val="204"/>
      </rPr>
      <t>ВОДОПОДГОТОВКА</t>
    </r>
    <r>
      <rPr>
        <sz val="16"/>
        <color theme="1"/>
        <rFont val="Times New Roman"/>
        <family val="1"/>
        <charset val="204"/>
      </rPr>
      <t xml:space="preserve"> / WATER TREATMENT</t>
    </r>
  </si>
  <si>
    <r>
      <t xml:space="preserve">ТАБИГЫЙ СУУ ТАЗАЛОО ТЕХНОЛОГИЯСЫ / </t>
    </r>
    <r>
      <rPr>
        <b/>
        <sz val="16"/>
        <color theme="1"/>
        <rFont val="Times New Roman"/>
        <family val="1"/>
        <charset val="204"/>
      </rPr>
      <t>ТЕХНОЛОГИЯ ОЧИСТКИ ПРИРОДНЫХ ВОД</t>
    </r>
    <r>
      <rPr>
        <sz val="16"/>
        <color theme="1"/>
        <rFont val="Times New Roman"/>
        <family val="1"/>
        <charset val="204"/>
      </rPr>
      <t xml:space="preserve"> / NATURAL WATER TREATMENT TECHNOLOGY</t>
    </r>
  </si>
  <si>
    <r>
      <t xml:space="preserve">ӨНӨР ЖАЙЛАРДЫ СУУ МЕНЕН КАМСЫЗДОО ЖАНА САРКЫНДЫ СУУЛАРДЫ АГЫЗУУ НЕГИЗДЕРИ / </t>
    </r>
    <r>
      <rPr>
        <b/>
        <sz val="16"/>
        <color theme="1"/>
        <rFont val="Times New Roman"/>
        <family val="1"/>
        <charset val="204"/>
      </rPr>
      <t>ОСНОВЫ ПРОМЫШЛЕННОГО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FUNDAMENTALS OF INDUSTRIAL WATER SUPPLY AND SANITATION</t>
    </r>
  </si>
  <si>
    <r>
      <t xml:space="preserve">СУУНУ КЕРЕКТӨӨ ЖАНА ӨНДҮРҮШТҮК САРКЫНДЫ СУУЛАРДЫ ТАЗАЛОО / </t>
    </r>
    <r>
      <rPr>
        <b/>
        <sz val="16"/>
        <color theme="1"/>
        <rFont val="Times New Roman"/>
        <family val="1"/>
        <charset val="204"/>
      </rPr>
      <t>ВОДОПОТРЕБЛЕНИЕ И ОЧИСТКА ПРОМЫШЛЕННЫХ СТОЧНЫХ ВОД</t>
    </r>
    <r>
      <rPr>
        <sz val="16"/>
        <color theme="1"/>
        <rFont val="Times New Roman"/>
        <family val="1"/>
        <charset val="204"/>
      </rPr>
      <t xml:space="preserve"> / WATER CONSUMPTION AND INDUSTRIAL WASTEWATER TREATMENT</t>
    </r>
  </si>
  <si>
    <r>
      <t xml:space="preserve">СУУ МЕНЕН КАМСЫЗДОО ЖАНА САРКЫНДЫ СУУЛАРДЫ ЧЫГАРУУ СИСТЕМАЛАРЫН РЕКОНСТРУКЦИЯЛОО ЖАНА ЭКСПЛУАТАЦИЯЛОО / </t>
    </r>
    <r>
      <rPr>
        <b/>
        <sz val="16"/>
        <color theme="1"/>
        <rFont val="Times New Roman"/>
        <family val="1"/>
        <charset val="204"/>
      </rPr>
      <t>РЕКОНСТРУКЦИЯ И ЭКСПЛУАТАЦИЯ СИСТЕМ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RECONSTRUCTION AND OPERATION OF WATER SUPPLY AND SANITATION SYSTEMS</t>
    </r>
  </si>
  <si>
    <r>
      <t xml:space="preserve">ИМАРАТТАРДЫ ТЕХНИКАЛЫК ЖАКТАН ТЕЙЛӨӨ ЖАНА ИНЖЕНЕРДИК ТУТУМДАРДЫ РЕКОНСТРУКЦИЯЛОО / </t>
    </r>
    <r>
      <rPr>
        <b/>
        <sz val="16"/>
        <color theme="1"/>
        <rFont val="Times New Roman"/>
        <family val="1"/>
        <charset val="204"/>
      </rPr>
      <t>ТЕХНИЧЕСКАЯ ЭКСПЛУАТАЦИЯ ЗДАНИЙ И РЕКОНСТРУКЦИЯ ИНЖЕНЕРНЫХ СИСТЕМ</t>
    </r>
    <r>
      <rPr>
        <sz val="16"/>
        <color theme="1"/>
        <rFont val="Times New Roman"/>
        <family val="1"/>
        <charset val="204"/>
      </rPr>
      <t xml:space="preserve"> / TECHNICAL MAINTENANCE OF BUILDINGS AND RECONSTRUCTION OF ENGINEERING SYSTEMS</t>
    </r>
  </si>
  <si>
    <r>
      <t xml:space="preserve">НАСОСТОР ЖАНА НАСОСТУК СТАНЦИЯЛАР / </t>
    </r>
    <r>
      <rPr>
        <b/>
        <sz val="16"/>
        <color theme="1"/>
        <rFont val="Times New Roman"/>
        <family val="1"/>
        <charset val="204"/>
      </rPr>
      <t>НАСОСЫ И НАСОСНЫЕ СТАНЦИИ</t>
    </r>
    <r>
      <rPr>
        <sz val="16"/>
        <color theme="1"/>
        <rFont val="Times New Roman"/>
        <family val="1"/>
        <charset val="204"/>
      </rPr>
      <t xml:space="preserve"> / PUMPS AND PUMPING STATIONS</t>
    </r>
  </si>
  <si>
    <r>
      <t xml:space="preserve">НАСОСТОР ЖАНА АБА ҮЙЛӨӨЧҮ СТАНЦИЯЛАР / </t>
    </r>
    <r>
      <rPr>
        <b/>
        <sz val="16"/>
        <color theme="1"/>
        <rFont val="Times New Roman"/>
        <family val="1"/>
        <charset val="204"/>
      </rPr>
      <t>НАСОСЫ И ВОЗДУХОДУВНЫЕ СТАНЦИИ</t>
    </r>
    <r>
      <rPr>
        <sz val="16"/>
        <color theme="1"/>
        <rFont val="Times New Roman"/>
        <family val="1"/>
        <charset val="204"/>
      </rPr>
      <t xml:space="preserve"> / PUMPS AND BLOWER STATIONS</t>
    </r>
  </si>
  <si>
    <r>
      <t>"СКСА"кафедрасынын башчысы / Заведующий кафедрой "</t>
    </r>
    <r>
      <rPr>
        <b/>
        <i/>
        <sz val="14"/>
        <rFont val="Times New Roman"/>
        <family val="1"/>
        <charset val="204"/>
      </rPr>
      <t>ВВ</t>
    </r>
    <r>
      <rPr>
        <b/>
        <sz val="14"/>
        <rFont val="Times New Roman"/>
        <family val="1"/>
        <charset val="204"/>
      </rPr>
      <t xml:space="preserve">"/ </t>
    </r>
  </si>
  <si>
    <r>
      <t>The head of Department "</t>
    </r>
    <r>
      <rPr>
        <b/>
        <u/>
        <sz val="14"/>
        <rFont val="Times New Roman"/>
        <family val="1"/>
        <charset val="204"/>
      </rPr>
      <t>Water supply and Sewerage</t>
    </r>
    <r>
      <rPr>
        <b/>
        <sz val="14"/>
        <rFont val="Times New Roman"/>
        <family val="1"/>
        <charset val="204"/>
      </rPr>
      <t xml:space="preserve">"  _______ Каримов Т.Х./Karimov, T.H. </t>
    </r>
  </si>
  <si>
    <r>
      <t xml:space="preserve">ПРОГРАММА 2/ PROGRAM 2:  Automobile Roads &amp; Airfields Construction/Автомобиль жолдорунун жана аэродромдордун курулушу / </t>
    </r>
    <r>
      <rPr>
        <b/>
        <sz val="18"/>
        <color theme="1"/>
        <rFont val="Times New Roman"/>
        <family val="1"/>
        <charset val="204"/>
      </rPr>
      <t xml:space="preserve">Строительство автомобильных дорог и аэродромов </t>
    </r>
  </si>
  <si>
    <r>
      <t>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1</t>
    </r>
    <r>
      <rPr>
        <sz val="16"/>
        <color theme="1"/>
        <rFont val="Times New Roman"/>
        <family val="1"/>
        <charset val="204"/>
      </rPr>
      <t>/SURVEY AND DESIGN OF HIGHWAYS 1</t>
    </r>
  </si>
  <si>
    <r>
      <t>ТАТААЛ ШАРТТАРДАГЫ 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1</t>
    </r>
    <r>
      <rPr>
        <sz val="16"/>
        <color theme="1"/>
        <rFont val="Times New Roman"/>
        <family val="1"/>
        <charset val="204"/>
      </rPr>
      <t xml:space="preserve">/SURVEY AND DESIGN OF ROADS IN DIFFICULT CONDITIONS  1 </t>
    </r>
  </si>
  <si>
    <r>
      <t>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2</t>
    </r>
    <r>
      <rPr>
        <sz val="16"/>
        <color theme="1"/>
        <rFont val="Times New Roman"/>
        <family val="1"/>
        <charset val="204"/>
      </rPr>
      <t>/SURVEY AND DESIGN OF HIGHWAYS 2</t>
    </r>
  </si>
  <si>
    <r>
      <t>ТАТААЛ ШАРТТАРДАГЫ 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2</t>
    </r>
    <r>
      <rPr>
        <sz val="16"/>
        <color theme="1"/>
        <rFont val="Times New Roman"/>
        <family val="1"/>
        <charset val="204"/>
      </rPr>
      <t xml:space="preserve">/SURVEY AND DESIGN OF ROADS IN DIFFICULT CONDITIONS 2 </t>
    </r>
  </si>
  <si>
    <r>
      <t>АВТОМОБИЛЬ ЖОЛДОРУН КУРУУНУН ТЕХНОЛОГИЯСЫ ЖАНА УЮШТУРУУСУ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СТРОИТЕЛЬСТВА АВТОМОБИЛЬНЫХ ДОРОГ </t>
    </r>
    <r>
      <rPr>
        <sz val="16"/>
        <color theme="1"/>
        <rFont val="Times New Roman"/>
        <family val="1"/>
        <charset val="204"/>
      </rPr>
      <t xml:space="preserve">/TECHNOLOGY AND ORGANIZATION OF ROAD CONSTRUCTION </t>
    </r>
  </si>
  <si>
    <r>
      <t>АЭРОДРОМДУН  КУРУЛУШУНУН  ТЕХНОЛОГИЯСЫ ЖАНА УЮШТУРУЛУШУ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СТРОИТЕЛЬСТВО   АЭРОДРОМОВ </t>
    </r>
    <r>
      <rPr>
        <sz val="16"/>
        <color theme="1"/>
        <rFont val="Times New Roman"/>
        <family val="1"/>
        <charset val="204"/>
      </rPr>
      <t>/TECHNOLOGY AND ORGANIZATION OF AIRFIELD CONSTRUCTION</t>
    </r>
  </si>
  <si>
    <r>
      <t>ШААРДЫН ЖОЛДОРУ ЖАНА КӨЧӨЛӨРҮ/</t>
    </r>
    <r>
      <rPr>
        <b/>
        <sz val="16"/>
        <color theme="1"/>
        <rFont val="Times New Roman"/>
        <family val="1"/>
        <charset val="204"/>
      </rPr>
      <t>ГОРОДСКИЕ ДОРОГИ И УЛИЦЫ</t>
    </r>
    <r>
      <rPr>
        <sz val="16"/>
        <color theme="1"/>
        <rFont val="Times New Roman"/>
        <family val="1"/>
        <charset val="204"/>
      </rPr>
      <t>/CITY ROADS AND STREETS</t>
    </r>
  </si>
  <si>
    <r>
      <t>АВТОМОБИЛЬ ЖОЛДОРУН КЫШ МЕЗГИЛИНДЕ КАРОО /</t>
    </r>
    <r>
      <rPr>
        <b/>
        <sz val="16"/>
        <color theme="1"/>
        <rFont val="Times New Roman"/>
        <family val="1"/>
        <charset val="204"/>
      </rPr>
      <t>ЗИМНЕЕ СОДЕРЖАНИЕ АВТОМОБИЛЬНЫХ ДОРОГ</t>
    </r>
    <r>
      <rPr>
        <sz val="16"/>
        <color theme="1"/>
        <rFont val="Times New Roman"/>
        <family val="1"/>
        <charset val="204"/>
      </rPr>
      <t>/WINTER MAINTENANCE OF ROADS</t>
    </r>
  </si>
  <si>
    <r>
      <t>ИНЖЕНЕРДИК ТРАНСПОРТТУК КУРУЛМАЛАР /</t>
    </r>
    <r>
      <rPr>
        <b/>
        <sz val="16"/>
        <color theme="1"/>
        <rFont val="Times New Roman"/>
        <family val="1"/>
        <charset val="204"/>
      </rPr>
      <t>ИНЖЕНЕРНЫЕ ТРАНСПОРТНЫЕ СООРУЖЕНИЯ</t>
    </r>
    <r>
      <rPr>
        <sz val="16"/>
        <color theme="1"/>
        <rFont val="Times New Roman"/>
        <family val="1"/>
        <charset val="204"/>
      </rPr>
      <t xml:space="preserve"> /ENGINEERING TRANSPORT FACILITIES</t>
    </r>
  </si>
  <si>
    <r>
      <t>КӨПҮРӨ ЖАНА КУУРЛАРДЫ ДОЛБОРЛОО/</t>
    </r>
    <r>
      <rPr>
        <b/>
        <sz val="16"/>
        <color theme="1"/>
        <rFont val="Times New Roman"/>
        <family val="1"/>
        <charset val="204"/>
      </rPr>
      <t>ПРОЕКТИРОВАНИЕ МОСТОВ И ТРУБ</t>
    </r>
    <r>
      <rPr>
        <sz val="16"/>
        <color theme="1"/>
        <rFont val="Times New Roman"/>
        <family val="1"/>
        <charset val="204"/>
      </rPr>
      <t>/BRIDGE AND PIPE DESIGN</t>
    </r>
  </si>
  <si>
    <r>
      <t>АВТОМОБИЛЬ ЖОЛДОРУН ПАЙДАЛАНУУ /</t>
    </r>
    <r>
      <rPr>
        <b/>
        <sz val="16"/>
        <color theme="1"/>
        <rFont val="Times New Roman"/>
        <family val="1"/>
        <charset val="204"/>
      </rPr>
      <t>ЭКСПЛУАТАЦИЯ АВТОМОБИЛЬНЫХ ДОРОГ</t>
    </r>
    <r>
      <rPr>
        <sz val="16"/>
        <color theme="1"/>
        <rFont val="Times New Roman"/>
        <family val="1"/>
        <charset val="204"/>
      </rPr>
      <t xml:space="preserve"> / OPERATION OF ROADS</t>
    </r>
  </si>
  <si>
    <r>
      <t>АВТОМОБИЛ ЖОЛДОРУН ОНДООНУ ЖАНА КАРООНУ УЮШТУРУУ  /</t>
    </r>
    <r>
      <rPr>
        <b/>
        <sz val="16"/>
        <color theme="1"/>
        <rFont val="Times New Roman"/>
        <family val="1"/>
        <charset val="204"/>
      </rPr>
      <t>ОРГАНИЗАЦИЯ   РЕМОНТА И СОДЕРЖАНИЯ АВТОМОБИЛЬНЫХ ДОРОГ</t>
    </r>
    <r>
      <rPr>
        <sz val="16"/>
        <color theme="1"/>
        <rFont val="Times New Roman"/>
        <family val="1"/>
        <charset val="204"/>
      </rPr>
      <t xml:space="preserve"> /ORGANIZATION OF REPAIR AND MAINTENANCE OF ROADS</t>
    </r>
  </si>
  <si>
    <r>
      <t>АВТОМОБИЛЬ ЖОЛДОРУН АВТОМАТИЗАЦИЯЛЫК ДОЛБОРЛОО/</t>
    </r>
    <r>
      <rPr>
        <b/>
        <sz val="16"/>
        <color theme="1"/>
        <rFont val="Times New Roman"/>
        <family val="1"/>
        <charset val="204"/>
      </rPr>
      <t>АВТОМАТИЗИРОВАННОЕ ПРОЕКТИРОВАНИЕ АВТОМОБИЛЬНЫХ ДОРОГ</t>
    </r>
    <r>
      <rPr>
        <sz val="16"/>
        <color theme="1"/>
        <rFont val="Times New Roman"/>
        <family val="1"/>
        <charset val="204"/>
      </rPr>
      <t>/AUTOMATED ROAD DESIGN</t>
    </r>
  </si>
  <si>
    <r>
      <t>BIM-ТЕХНОЛОГИЯЛАРЫН ЖОЛ ТАРМАГЫНДА КОЛДОНУУ/</t>
    </r>
    <r>
      <rPr>
        <b/>
        <sz val="16"/>
        <color theme="1"/>
        <rFont val="Times New Roman"/>
        <family val="1"/>
        <charset val="204"/>
      </rPr>
      <t>ПРИМЕНЕНИЕ BIM-ТЕХНОЛОГИЙ В ДОРОЖНОЙ ОТРАСЛИ</t>
    </r>
    <r>
      <rPr>
        <sz val="16"/>
        <color theme="1"/>
        <rFont val="Times New Roman"/>
        <family val="1"/>
        <charset val="204"/>
      </rPr>
      <t xml:space="preserve">/APPLICATION OF BIM-TECHNOLOGIES IN THE ROAD INDUSTRY  </t>
    </r>
  </si>
  <si>
    <r>
      <t>АВТОМОБИЛЬ ЖОЛДОРУН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АВТОМОБИЛЬНЫХ ДОРОГ</t>
    </r>
    <r>
      <rPr>
        <sz val="16"/>
        <color theme="1"/>
        <rFont val="Times New Roman"/>
        <family val="1"/>
        <charset val="204"/>
      </rPr>
      <t>/RECONSTRUCTION AND REHABILITATION OF ROADS</t>
    </r>
  </si>
  <si>
    <r>
      <t>ШААРДАГЫ  ЖОЛДОРДУ ЖАНА КӨЧӨЛӨРДҮ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ГОРОДСКИХ ДОРОГ И УЛИЦ</t>
    </r>
    <r>
      <rPr>
        <sz val="16"/>
        <color theme="1"/>
        <rFont val="Times New Roman"/>
        <family val="1"/>
        <charset val="204"/>
      </rPr>
      <t xml:space="preserve">/ RECONSTRUCTION AND REHABILITATION OF CITY ROADS AND STREETS   </t>
    </r>
  </si>
  <si>
    <t xml:space="preserve">"АТЖКТ" кафедрасынын башчысы / Заведующий кафедрой "АЖДМТ"/ </t>
  </si>
  <si>
    <t>The head of Department "RRBT"  _____________  Kurbanbaev, A.B./Курбанбаев А.Б.</t>
  </si>
  <si>
    <r>
      <t>ПРОГРАММА 6/ PROGRAM 6: Construction Materials Expertise /Курулуш материалдарынын, буюмдарынын жана конструкцияларынын технологиясы жана экспертизасы /</t>
    </r>
    <r>
      <rPr>
        <b/>
        <sz val="18"/>
        <color theme="1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</si>
  <si>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ФИЗИКАЛЫК ЖАНА ХИМИЯЛЫК ЫКМАЛАРДЫ ИЗИЛДӨӨ ЖАНА ИМАРАТТАРДЫН ЭКОЛОГИЯЛЫК ЭКСПЕРТИЗАСЫ/</t>
    </r>
    <r>
      <rPr>
        <b/>
        <sz val="16"/>
        <color theme="1"/>
        <rFont val="Times New Roman"/>
        <family val="1"/>
        <charset val="204"/>
      </rPr>
      <t>ФИЗИКО-ХИМИЧЕСКИЕ МЕТОДЫ ИССЛЕДОВАНИЕ И ЭКОЛОГИЧЕСКАЯ ЭКСПЕРТИЗА ЗДАНИЙ</t>
    </r>
    <r>
      <rPr>
        <sz val="16"/>
        <color theme="1"/>
        <rFont val="Times New Roman"/>
        <family val="1"/>
        <charset val="204"/>
      </rPr>
      <t>/PHYSICAL AND CHEMICAL METHODS RESEARCH AND ECOLOGICAL EXPERTISE OF BUILDINGS</t>
    </r>
  </si>
  <si>
    <r>
      <t>ЭЛЕКТРОХИМИЯЛЫК ИЗИЛДӨӨ МЕТОДДОРУ/</t>
    </r>
    <r>
      <rPr>
        <b/>
        <sz val="16"/>
        <color theme="1"/>
        <rFont val="Times New Roman"/>
        <family val="1"/>
        <charset val="204"/>
      </rPr>
      <t>ЭЛЕКТРОХИМИЧЕСКИЕ МЕТОДЫ ИССЛЕДОВАНИЯ</t>
    </r>
    <r>
      <rPr>
        <sz val="16"/>
        <color theme="1"/>
        <rFont val="Times New Roman"/>
        <family val="1"/>
        <charset val="204"/>
      </rPr>
      <t xml:space="preserve"> /ELECTROCHEMICAL RESEARCH METHODS</t>
    </r>
  </si>
  <si>
    <r>
      <t>ЧАПТАШТЫРГЫЧ МАТЕРИАЛДАР/</t>
    </r>
    <r>
      <rPr>
        <b/>
        <sz val="16"/>
        <color theme="1"/>
        <rFont val="Times New Roman"/>
        <family val="1"/>
        <charset val="204"/>
      </rPr>
      <t xml:space="preserve">ВЯЖУЩИЕ ВЕЩЕСТВА </t>
    </r>
    <r>
      <rPr>
        <sz val="16"/>
        <color theme="1"/>
        <rFont val="Times New Roman"/>
        <family val="1"/>
        <charset val="204"/>
      </rPr>
      <t>/ASTRINGENTS</t>
    </r>
  </si>
  <si>
    <r>
      <t>КОМПОЗИТТИК ЧАПТАШТЫРГЫЧТАР/</t>
    </r>
    <r>
      <rPr>
        <b/>
        <sz val="16"/>
        <color theme="1"/>
        <rFont val="Times New Roman"/>
        <family val="1"/>
        <charset val="204"/>
      </rPr>
      <t>КОМПОЗИЦИОННЫЕ ВЯЖУЩИЕ ВЕЩЕСТВА</t>
    </r>
    <r>
      <rPr>
        <sz val="16"/>
        <color theme="1"/>
        <rFont val="Times New Roman"/>
        <family val="1"/>
        <charset val="204"/>
      </rPr>
      <t>/СOMPOSITE BINDERS</t>
    </r>
  </si>
  <si>
    <r>
      <t>БЕТОНДУН, КУРУЛУШ БУЮМДАРЫНЫН ЖАНА КОНСТРУКЦИЯЛАРЫНЫН ТЕХНОЛОГИЯСЫ/</t>
    </r>
    <r>
      <rPr>
        <b/>
        <sz val="16"/>
        <color theme="1"/>
        <rFont val="Times New Roman"/>
        <family val="1"/>
        <charset val="204"/>
      </rPr>
      <t>ТЕХНОЛОГИЯ БЕТОНА, СТРОИТЕЛЬНЫХ ИЗДЕЛИЙ И КОНСТРУКЦИЙ</t>
    </r>
    <r>
      <rPr>
        <sz val="16"/>
        <color theme="1"/>
        <rFont val="Times New Roman"/>
        <family val="1"/>
        <charset val="204"/>
      </rPr>
      <t xml:space="preserve"> / TECHNOLOGY OF CONCRETE, BUILDING PRODUCTS AND STRUCTURES</t>
    </r>
  </si>
  <si>
    <r>
      <t>ОРГАНИКАЛЫК ЭМЕС ТЕКТҮҮ КОМПОЗИТТЕРДИ КУРУУНУН ТЕХНОЛОГИЯСЫ/</t>
    </r>
    <r>
      <rPr>
        <b/>
        <sz val="16"/>
        <color theme="1"/>
        <rFont val="Times New Roman"/>
        <family val="1"/>
        <charset val="204"/>
      </rPr>
      <t>ТЕХНОЛОГИЯ СТРОИТЕЛЬНЫХ КОМПОЗИТОВ НЕОРГАНИЧЕСКОГО ПРОИСХОЖДЕНИЯ</t>
    </r>
    <r>
      <rPr>
        <sz val="16"/>
        <color theme="1"/>
        <rFont val="Times New Roman"/>
        <family val="1"/>
        <charset val="204"/>
      </rPr>
      <t>/TECHNOLOGY OF BUILDING COMPOSITES OF INORGANIC ORIGIN</t>
    </r>
  </si>
  <si>
    <r>
      <t>ДУБАЛ МАТЕРИАЛДАРЫН ЖАНА БУЮМДАРЫН ЧЫГАРУУНУН ТЕХНОЛОГИЯСЫ/</t>
    </r>
    <r>
      <rPr>
        <b/>
        <sz val="16"/>
        <color theme="1"/>
        <rFont val="Times New Roman"/>
        <family val="1"/>
        <charset val="204"/>
      </rPr>
      <t>ТЕХНОЛОГИЯ ПРОИЗВОДСТВО СТЕНОВЫХ И ТЕПЛОИЗОЛЯЦИОННЫХ МАТЕРИАЛОВ И ИЗДЕЛИЙ</t>
    </r>
    <r>
      <rPr>
        <sz val="16"/>
        <color theme="1"/>
        <rFont val="Times New Roman"/>
        <family val="1"/>
        <charset val="204"/>
      </rPr>
      <t xml:space="preserve"> / TECHNOLOGY FOR THE PRODUCTION OF WALL MATERIALS AND PRODUCTS</t>
    </r>
  </si>
  <si>
    <r>
      <t>ЖАСАЛГОЛООЧУ МАТЕРИАЛДАРДЫ ЖАНА БУЮМДАРДЫ ЧЫГАРУУНУН ТЕХНОЛОГИЯСЫ/</t>
    </r>
    <r>
      <rPr>
        <b/>
        <sz val="16"/>
        <color theme="1"/>
        <rFont val="Times New Roman"/>
        <family val="1"/>
        <charset val="204"/>
      </rPr>
      <t xml:space="preserve">ТЕХНОЛОГИЯ ПРОИЗВОДСТВО ОТДЕЛОЧНЫХ И ИЗОЛЯЦИОННЫХ МАТЕРИАЛОВ И ИЗДЕЛИЙ </t>
    </r>
    <r>
      <rPr>
        <sz val="16"/>
        <color theme="1"/>
        <rFont val="Times New Roman"/>
        <family val="1"/>
        <charset val="204"/>
      </rPr>
      <t>/ TECHNOLOGY FOR THE PRODUCTION OF FINISHING MATERIALS AND PRODUCTS</t>
    </r>
  </si>
  <si>
    <r>
      <t>КУРУЛУШ БУЮМДАРЫНЫН ЖАНА КОНСТРУКЦИЯЛАРЫНЫН ИШКАНАЛАРЫН ДОЛБООРЛОО/</t>
    </r>
    <r>
      <rPr>
        <b/>
        <sz val="16"/>
        <color theme="1"/>
        <rFont val="Times New Roman"/>
        <family val="1"/>
        <charset val="204"/>
      </rPr>
      <t>ПРОЕКТИРОВАНИЕ ПРЕДПРИЯТИЙ СТРОИТЕЛЬНЫХ ИЗДЕЛИЙ И КОНСТРУКЦИЙ</t>
    </r>
    <r>
      <rPr>
        <sz val="16"/>
        <color theme="1"/>
        <rFont val="Times New Roman"/>
        <family val="1"/>
        <charset val="204"/>
      </rPr>
      <t>/DESIGNING ENTERPRISES OF BUILDING PRODUCTS AND STRUCTURES</t>
    </r>
  </si>
  <si>
    <r>
      <t>КУРУЛУШ МАТЕРИАЛДАРЫН ЧЫГАРУУНУН ТЕХНОЛОГИЯСЫН УЮШТУРУУ ЖАНА БАШКАРУУ/</t>
    </r>
    <r>
      <rPr>
        <b/>
        <sz val="16"/>
        <color theme="1"/>
        <rFont val="Times New Roman"/>
        <family val="1"/>
        <charset val="204"/>
      </rPr>
      <t>ОРГАНИЗАЦИЯ И УПРАВЛЕНИЕ ТЕХНОЛОГИЕЙ ПРОИЗВОДСТВА СТРОИТЕЛЬНЫХ МАТЕРИАЛОВ</t>
    </r>
    <r>
      <rPr>
        <sz val="16"/>
        <color theme="1"/>
        <rFont val="Times New Roman"/>
        <family val="1"/>
        <charset val="204"/>
      </rPr>
      <t>/ORGANIZATION AND MANAGEMENT OF BUILDING MATERIALS PRODUCTION TECHNOLOGY</t>
    </r>
  </si>
  <si>
    <r>
      <t>КЫЙМЫЛСЫЗ МҮЛКТҮ ЭКСПЛУАТАЦИЯЛОО, ТЕХНИКАЛЫК ЭКСПЕРТИЗАЛОО ЖАНА ТЕЙЛӨӨ/</t>
    </r>
    <r>
      <rPr>
        <b/>
        <sz val="16"/>
        <color theme="1"/>
        <rFont val="Times New Roman"/>
        <family val="1"/>
        <charset val="204"/>
      </rPr>
      <t>ЭКСПЛУАТАЦИЯ, ТЕХНИЧЕСКАЯ ЭКСПЕРТИЗА И СОДЕРЖАНИЕ ОБЪЕКТОВ НЕДВИЖИМОСТИ</t>
    </r>
    <r>
      <rPr>
        <sz val="16"/>
        <color theme="1"/>
        <rFont val="Times New Roman"/>
        <family val="1"/>
        <charset val="204"/>
      </rPr>
      <t xml:space="preserve"> /OPERATION, TECHNICAL EXPERTISE AND MAINTENANCE OF REAL ESTATE</t>
    </r>
  </si>
  <si>
    <r>
      <t>КЫЙМЫЛСЫЗ МҮЛКТҮ ЭКСПЕРТИЗАЛОО ЖАНА ТЕКШЕРҮҮ/</t>
    </r>
    <r>
      <rPr>
        <b/>
        <sz val="16"/>
        <color theme="1"/>
        <rFont val="Times New Roman"/>
        <family val="1"/>
        <charset val="204"/>
      </rPr>
      <t>ЭКСПЕРТИЗА И ИНСПЕКТИРОВАНИЕ НЕДВИЖИМОСТИ</t>
    </r>
    <r>
      <rPr>
        <sz val="16"/>
        <color theme="1"/>
        <rFont val="Times New Roman"/>
        <family val="1"/>
        <charset val="204"/>
      </rPr>
      <t xml:space="preserve"> /EXPERTISE AND INSPECTION OF REAL ESTATE</t>
    </r>
  </si>
  <si>
    <r>
      <t>КУРУЛУШ МАТЕРИАЛДАРЫН ӨНДҮРҮҮДӨГҮ ЖЫЛУУЛУК ТЕХНИКАЛЫК ЖАБДУУЛАР/</t>
    </r>
    <r>
      <rPr>
        <b/>
        <sz val="16"/>
        <color theme="1"/>
        <rFont val="Times New Roman"/>
        <family val="1"/>
        <charset val="204"/>
      </rPr>
      <t>ТЕПЛОТЕХНИЧЕСКОЕ ОБОРУДОВАНИЕ В ПРОИЗВОДСТВЕ СТРОИТЕЛЬНЫХ МАТЕРИАЛОВ</t>
    </r>
    <r>
      <rPr>
        <sz val="16"/>
        <color theme="1"/>
        <rFont val="Times New Roman"/>
        <family val="1"/>
        <charset val="204"/>
      </rPr>
      <t xml:space="preserve"> / HEAT ENGINEERING EQUIPMENT IN THE PRODUCTION OF BUILDING MATERIALS</t>
    </r>
  </si>
  <si>
    <r>
      <t>КУРУЛУШ МАТЕРИАЛДАРЫН ЧЫГАРУУНУН ЖЫЛУУЛУК ПРОЦЕССТЕРИ/</t>
    </r>
    <r>
      <rPr>
        <b/>
        <sz val="16"/>
        <color theme="1"/>
        <rFont val="Times New Roman"/>
        <family val="1"/>
        <charset val="204"/>
      </rPr>
      <t>ТЕПЛОВОЕ ПРОЦЕССЫ ДЛЯ ПРОИЗВОДСТВО СТРОИТЕЛЬНЫХ МАТЕРИАЛОВ</t>
    </r>
    <r>
      <rPr>
        <sz val="16"/>
        <color theme="1"/>
        <rFont val="Times New Roman"/>
        <family val="1"/>
        <charset val="204"/>
      </rPr>
      <t xml:space="preserve"> / THERMAL PROCESSES FOR THE PRODUCTION OF BUILDING MATERIALS</t>
    </r>
  </si>
  <si>
    <r>
      <t xml:space="preserve">КЫЙМЫЛСЫЗ МҮЛК ОБЪЕКТТЕРИН ИЗИЛДӨӨНҮН ИНСТРУМЕНТАЛДЫК ЖАНА СТАТИСТИКАЛЫК ЫКМАЛАРЫ / </t>
    </r>
    <r>
      <rPr>
        <b/>
        <sz val="16"/>
        <color theme="1"/>
        <rFont val="Times New Roman"/>
        <family val="1"/>
        <charset val="204"/>
      </rPr>
      <t>ИНСТРУМЕНТАЛЬНЫЕ И СТАТИСТИЧЕСКИЕ МЕТОДЫ ИССЛЕДОВАНИЯ ОБЪЕКТОВ НЕДВИЖИМОСТИ</t>
    </r>
    <r>
      <rPr>
        <sz val="16"/>
        <color theme="1"/>
        <rFont val="Times New Roman"/>
        <family val="1"/>
        <charset val="204"/>
      </rPr>
      <t xml:space="preserve"> / INSTRUMENTAL AND STATISTICAL METHODS FOR RESEARCHING REAL ESTATE OBJECTS</t>
    </r>
  </si>
  <si>
    <r>
      <t xml:space="preserve">КУРУЛУШ ОБЪЕКТИЛЕРИН ИЗИЛДӨӨНҮН ИНСТРУМЕНТАЛДЫК ЫКМАЛАРЫ / </t>
    </r>
    <r>
      <rPr>
        <b/>
        <sz val="16"/>
        <color theme="1"/>
        <rFont val="Times New Roman"/>
        <family val="1"/>
        <charset val="204"/>
      </rPr>
      <t>ИНСТРУМЕНТАЛЬНЫЕ МЕТОДЫ ИССЛЕДОВАНИЯ СТРОИТЕЛЬНЫХ ОБЪЕКТОВ</t>
    </r>
    <r>
      <rPr>
        <sz val="16"/>
        <color theme="1"/>
        <rFont val="Times New Roman"/>
        <family val="1"/>
        <charset val="204"/>
      </rPr>
      <t xml:space="preserve"> / INSTRUMENTAL METHODS FOR STUDYING CONSTRUCTION SITES</t>
    </r>
  </si>
  <si>
    <r>
      <t>"КМЧ</t>
    </r>
    <r>
      <rPr>
        <b/>
        <sz val="16"/>
        <rFont val="Times New Roman"/>
        <family val="1"/>
        <charset val="204"/>
      </rPr>
      <t>Ө</t>
    </r>
    <r>
      <rPr>
        <b/>
        <sz val="14"/>
        <rFont val="Times New Roman"/>
        <family val="1"/>
        <charset val="204"/>
      </rPr>
      <t xml:space="preserve">Э" кафедрасынын башчысы / Заведующий кафедрой "ПЭСМИК"/ </t>
    </r>
  </si>
  <si>
    <t>The Head of Department "PEBMPS"  _______  Болотов Т.Т./Bolotov, T.
.</t>
  </si>
  <si>
    <r>
      <t>ПРОГРАММА 1/ PROGRAM 5: Hydrotechnical Construction /Гидротехникалык курулуш /</t>
    </r>
    <r>
      <rPr>
        <b/>
        <sz val="18"/>
        <color theme="1"/>
        <rFont val="Times New Roman"/>
        <family val="1"/>
        <charset val="204"/>
      </rPr>
      <t>Гидротехническое строительство</t>
    </r>
  </si>
  <si>
    <t xml:space="preserve">"КМж-аГТК" кафедрасынын башчысы / Заведующий кафедрой "СМиГТС"/ </t>
  </si>
  <si>
    <t>The head of Department "CMandHC"  Bayaliev, A.J/Баялиев А.Ж.  _________</t>
  </si>
  <si>
    <r>
      <t>ГИДРОМАШИНАЛАР ЖАНА ГЭСТЕР/</t>
    </r>
    <r>
      <rPr>
        <b/>
        <sz val="16"/>
        <color theme="1"/>
        <rFont val="Times New Roman"/>
        <family val="1"/>
        <charset val="204"/>
      </rPr>
      <t>ГЭС И ГИДРОМАШИНЫ</t>
    </r>
    <r>
      <rPr>
        <sz val="16"/>
        <color theme="1"/>
        <rFont val="Times New Roman"/>
        <family val="1"/>
        <charset val="204"/>
      </rPr>
      <t>/HPP AND HYDRAULIC MACHINES</t>
    </r>
  </si>
  <si>
    <r>
      <t>ГИДРОТЕХНИКАЛЫК КУРУЛУШТАР. НАСОСТОР ЖАНА НАСОСТУК СТАНЦИЯЛАР/</t>
    </r>
    <r>
      <rPr>
        <b/>
        <sz val="16"/>
        <color theme="1"/>
        <rFont val="Times New Roman"/>
        <family val="1"/>
        <charset val="204"/>
      </rPr>
      <t>ГИДРОТЕХНИЧЕКИЕ СООРУЖЕНИЯ. НАСОСЫ И НАСОСНЫЕ СТАНЦИИ</t>
    </r>
    <r>
      <rPr>
        <sz val="16"/>
        <color theme="1"/>
        <rFont val="Times New Roman"/>
        <family val="1"/>
        <charset val="204"/>
      </rPr>
      <t>/GIDROTECHNICAL CONSTRUCTION. PUMPS AND PUMPING STATIONS</t>
    </r>
  </si>
  <si>
    <r>
      <t>ДАРЫЯЛАРДЫН ГИДРОТЕХНИКАЛЫК КУРУЛМАЛАРЫ/</t>
    </r>
    <r>
      <rPr>
        <b/>
        <sz val="16"/>
        <color theme="1"/>
        <rFont val="Times New Roman"/>
        <family val="1"/>
        <charset val="204"/>
      </rPr>
      <t>РЕЧНЫЕ ГИДРОТЕХНИЧЕСКИЕ СООРУЖЕНИЯ</t>
    </r>
    <r>
      <rPr>
        <sz val="16"/>
        <color theme="1"/>
        <rFont val="Times New Roman"/>
        <family val="1"/>
        <charset val="204"/>
      </rPr>
      <t>/RIVER HYDRAULIC STRUCTURES</t>
    </r>
    <r>
      <rPr>
        <sz val="16"/>
        <color theme="1"/>
        <rFont val="Times New Roman"/>
        <family val="1"/>
        <charset val="204"/>
      </rPr>
      <t xml:space="preserve">
</t>
    </r>
  </si>
  <si>
    <r>
      <t>ДАРЫЯЛАРДЫН СУУ ТҮЙҮНДӨРҮ/</t>
    </r>
    <r>
      <rPr>
        <b/>
        <sz val="16"/>
        <color theme="1"/>
        <rFont val="Times New Roman"/>
        <family val="1"/>
        <charset val="204"/>
      </rPr>
      <t>РЕЧНЫЕ ГИДРОУЗЛЫ</t>
    </r>
    <r>
      <rPr>
        <sz val="16"/>
        <color theme="1"/>
        <rFont val="Times New Roman"/>
        <family val="1"/>
        <charset val="204"/>
      </rPr>
      <t>/RIVER WATERWORKS</t>
    </r>
  </si>
  <si>
    <r>
      <t>ГИДРОТЕХНИКАЛЫК КУРУЛУШТАРДЫ ӨНДҮРҮҮ/</t>
    </r>
    <r>
      <rPr>
        <b/>
        <sz val="16"/>
        <color theme="1"/>
        <rFont val="Times New Roman"/>
        <family val="1"/>
        <charset val="204"/>
      </rPr>
      <t>ПРОИЗВОДСТВО ГИДРОТЕХНИЧЕСКИХ РАБОТ</t>
    </r>
    <r>
      <rPr>
        <sz val="16"/>
        <color theme="1"/>
        <rFont val="Times New Roman"/>
        <family val="1"/>
        <charset val="204"/>
      </rPr>
      <t>/PRODUCTION OF HYDRAULIC WORKS</t>
    </r>
  </si>
  <si>
    <r>
      <t>ГИДРОТЕХНИКАЛЫК КУРУЛУШТАРДЫ КОМПЛЕКСТУУ МЕХАНИЗАЦИЯЛАШТЫРУУ/</t>
    </r>
    <r>
      <rPr>
        <b/>
        <sz val="16"/>
        <color theme="1"/>
        <rFont val="Times New Roman"/>
        <family val="1"/>
        <charset val="204"/>
      </rPr>
      <t>КОМПЛЕКСНАЯ МЕХАНИЗАЦИЯ СТРОИТЕЛЬСТВО ГИДРОТЕХНИЧЕСКИХ СООРУЖЕНИЙ</t>
    </r>
    <r>
      <rPr>
        <sz val="16"/>
        <color theme="1"/>
        <rFont val="Times New Roman"/>
        <family val="1"/>
        <charset val="204"/>
      </rPr>
      <t>/INTEGRATED MECHANIZATION CONSTRUCTION OF HYDRAULIC STRUCTURES</t>
    </r>
  </si>
  <si>
    <r>
      <t>ГИДРОКУРУЛМАЛАРДЫН БЕКЕМДИГИ ЖАНА ТУРУКТУУЛУГУ/</t>
    </r>
    <r>
      <rPr>
        <b/>
        <sz val="16"/>
        <color theme="1"/>
        <rFont val="Times New Roman"/>
        <family val="1"/>
        <charset val="204"/>
      </rPr>
      <t>ПРОЧНОСТЬ И УСТОЙЧИВОСТЬ ГИДРОСООРУЖЕНИЙ</t>
    </r>
    <r>
      <rPr>
        <sz val="16"/>
        <color theme="1"/>
        <rFont val="Times New Roman"/>
        <family val="1"/>
        <charset val="204"/>
      </rPr>
      <t>/STRENGTH AND STABILITY OF GYRO STRUCTURES</t>
    </r>
  </si>
  <si>
    <r>
      <t>ГИДРОТЕХНИКАЛЫК КУРУЛМАЛАРДЫН ЭКСПЛУАТАЦИЯЛЫК ИШЕНИМДҮҮЛҮГҮ ЖАНА КООПСУЗДУГУ/</t>
    </r>
    <r>
      <rPr>
        <b/>
        <sz val="16"/>
        <color theme="1"/>
        <rFont val="Times New Roman"/>
        <family val="1"/>
        <charset val="204"/>
      </rPr>
      <t>ЭКСПЛУАТАЦИОННАЯ НАДЕЖНОСТЬ И БЕЗОПАСНОСТЬ ГИДРОТЕХНИЧЕСКИХ СООРУЖЕНИЙ</t>
    </r>
    <r>
      <rPr>
        <sz val="16"/>
        <color theme="1"/>
        <rFont val="Times New Roman"/>
        <family val="1"/>
        <charset val="204"/>
      </rPr>
      <t>/EXPLOITATION RELIABILITY AND SAFETY OF HYDRAULIC STRUCTURES</t>
    </r>
  </si>
  <si>
    <r>
      <t>ГТКНЫ УЮШТУРУУ/</t>
    </r>
    <r>
      <rPr>
        <b/>
        <sz val="16"/>
        <color theme="1"/>
        <rFont val="Times New Roman"/>
        <family val="1"/>
        <charset val="204"/>
      </rPr>
      <t>ОРГАНИЗАЦИЯ ГТС</t>
    </r>
    <r>
      <rPr>
        <sz val="16"/>
        <color theme="1"/>
        <rFont val="Times New Roman"/>
        <family val="1"/>
        <charset val="204"/>
      </rPr>
      <t>/ORGANIZATION OF THE GTС</t>
    </r>
  </si>
  <si>
    <r>
      <t>ГИДРОТЕХНИКАЛЫК КУРУЛМАЛАРДЫ ИЗИЛДӨӨ/</t>
    </r>
    <r>
      <rPr>
        <b/>
        <sz val="16"/>
        <color theme="1"/>
        <rFont val="Times New Roman"/>
        <family val="1"/>
        <charset val="204"/>
      </rPr>
      <t>ИССЛЕДОВАНИЕ ГИДРОТЕХНИЧЕСКИХ СООРУЖЕНИЙ</t>
    </r>
    <r>
      <rPr>
        <sz val="16"/>
        <color theme="1"/>
        <rFont val="Times New Roman"/>
        <family val="1"/>
        <charset val="204"/>
      </rPr>
      <t>/STUDY OF HYDRAULIC STRUCTURES</t>
    </r>
  </si>
  <si>
    <r>
      <t>ГТКДЫ ОНДОО ЖАНА ЭКСПЛУАТАЦИЯЛОО/</t>
    </r>
    <r>
      <rPr>
        <b/>
        <sz val="16"/>
        <color theme="1"/>
        <rFont val="Times New Roman"/>
        <family val="1"/>
        <charset val="204"/>
      </rPr>
      <t>ЭКПЛУАТАЦИЯ И РЕМОНТ ГТС</t>
    </r>
    <r>
      <rPr>
        <sz val="16"/>
        <color theme="1"/>
        <rFont val="Times New Roman"/>
        <family val="1"/>
        <charset val="204"/>
      </rPr>
      <t>/OPERATION AND REPAIR OF GTС</t>
    </r>
  </si>
  <si>
    <r>
      <t>ГЭСТИН ЖАНА ГТКНЫН МЕХАНИКАЛЫК ЖАБДУУЛАРЫ/</t>
    </r>
    <r>
      <rPr>
        <b/>
        <sz val="16"/>
        <color theme="1"/>
        <rFont val="Times New Roman"/>
        <family val="1"/>
        <charset val="204"/>
      </rPr>
      <t>МЕХОБОРУДОВАНИЕ ГЭС И ГТС</t>
    </r>
    <r>
      <rPr>
        <sz val="16"/>
        <color theme="1"/>
        <rFont val="Times New Roman"/>
        <family val="1"/>
        <charset val="204"/>
      </rPr>
      <t>/MECHANICAL EQUIPMENT OF HPP AND GTС</t>
    </r>
  </si>
  <si>
    <r>
      <t>ГИДРОТЕХНИКАЛЫК КУРУЛУШТАГЫ БУРГУЛОО ЖУМУШТАРЫ /</t>
    </r>
    <r>
      <rPr>
        <b/>
        <sz val="16"/>
        <color theme="1"/>
        <rFont val="Times New Roman"/>
        <family val="1"/>
        <charset val="204"/>
      </rPr>
      <t>БУРОВЗРЫВНЫЕ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/ DRILLING AND BLASTING IN HYDRAULIC ENGINEERING</t>
    </r>
  </si>
  <si>
    <r>
      <t>ГИДРОТЕХНИКАЛЫК КУРУЛУШТАГЫ ТОО-КЕН ИШТЕРИ /</t>
    </r>
    <r>
      <rPr>
        <b/>
        <sz val="16"/>
        <color theme="1"/>
        <rFont val="Times New Roman"/>
        <family val="1"/>
        <charset val="204"/>
      </rPr>
      <t>ГОРНОПРОХОДЧЕСКИЕ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 /MINING WORKS IN HYDRAULIC ENGINEERING CONSTRUCTION</t>
    </r>
  </si>
  <si>
    <r>
      <t>ГИДРОЛОГИЯ ЖАНА ГИДРОМЕТРИЯ /</t>
    </r>
    <r>
      <rPr>
        <b/>
        <sz val="16"/>
        <color theme="1"/>
        <rFont val="Times New Roman"/>
        <family val="1"/>
        <charset val="204"/>
      </rPr>
      <t>ГИДРОЛОГИЯ И ГИДРОМЕТРИЯ</t>
    </r>
    <r>
      <rPr>
        <sz val="16"/>
        <color theme="1"/>
        <rFont val="Times New Roman"/>
        <family val="1"/>
        <charset val="204"/>
      </rPr>
      <t xml:space="preserve"> / HYDROLOGY AND HYDROMETRY</t>
    </r>
  </si>
  <si>
    <r>
      <t>ГИДРОЛОГИЯ ЖАНА ГИДРОЭКОЛОГИЯ /</t>
    </r>
    <r>
      <rPr>
        <b/>
        <sz val="16"/>
        <color theme="1"/>
        <rFont val="Times New Roman"/>
        <family val="1"/>
        <charset val="204"/>
      </rPr>
      <t>ГИДРОЛОГИЯ И ГИДРОЭКОЛОГИЯ</t>
    </r>
    <r>
      <rPr>
        <sz val="16"/>
        <color theme="1"/>
        <rFont val="Times New Roman"/>
        <family val="1"/>
        <charset val="204"/>
      </rPr>
      <t xml:space="preserve"> / HYDROLOGY AND HYDROECOLOGY</t>
    </r>
  </si>
  <si>
    <r>
      <t>ПРОГРАММА 3/ PROGRAM 3: Heat &amp; Gas supply, Ventilation &amp; Green Technologies /Жылуулук жана газ менен камсыздоо, желдетуу жана жашыл технологиялар /</t>
    </r>
    <r>
      <rPr>
        <b/>
        <sz val="18"/>
        <color theme="1"/>
        <rFont val="Times New Roman"/>
        <family val="1"/>
        <charset val="204"/>
      </rPr>
      <t xml:space="preserve">Теплогазоснабжение, вентиляция и зеленые технологии </t>
    </r>
  </si>
  <si>
    <t xml:space="preserve">"ЖГКЖ" кафедрасынын башчысы / Заведующий кафедрой "ТВ"/ </t>
  </si>
  <si>
    <t>The head of Department "HGSV"  __________ Абдылдаева А.М./Abdyldaeva, A.M.</t>
  </si>
  <si>
    <r>
      <t>КУРУЛУШТАГЫ ЖЫЛУУЛУК ФИЗИКАСЫ/</t>
    </r>
    <r>
      <rPr>
        <b/>
        <sz val="16"/>
        <color theme="1"/>
        <rFont val="Times New Roman"/>
        <family val="1"/>
        <charset val="204"/>
      </rPr>
      <t>СТРОИТЕЛЬНАЯ ТЕПЛОФИЗИКА</t>
    </r>
    <r>
      <rPr>
        <sz val="16"/>
        <color theme="1"/>
        <rFont val="Times New Roman"/>
        <family val="1"/>
        <charset val="204"/>
      </rPr>
      <t>/BUILDING THERMAL PHYSICS</t>
    </r>
  </si>
  <si>
    <r>
      <t>ИМАРАТТАРДЫН ЖЫЛУУЛУГУН КОРГОО ЖАНА МИКРОКЛИМАТЫ /</t>
    </r>
    <r>
      <rPr>
        <b/>
        <sz val="16"/>
        <color theme="1"/>
        <rFont val="Times New Roman"/>
        <family val="1"/>
        <charset val="204"/>
      </rPr>
      <t>ТЕПЛОЗАЩИТА И МИКРОКЛИМАТ ЗДАНИЙ</t>
    </r>
    <r>
      <rPr>
        <sz val="16"/>
        <color theme="1"/>
        <rFont val="Times New Roman"/>
        <family val="1"/>
        <charset val="204"/>
      </rPr>
      <t>/THERMAL PROTECTION AND MICROCLIMATE OF BUILDINGS</t>
    </r>
  </si>
  <si>
    <r>
      <t>ЖЫЛЫТУУ/</t>
    </r>
    <r>
      <rPr>
        <b/>
        <sz val="16"/>
        <color theme="1"/>
        <rFont val="Times New Roman"/>
        <family val="1"/>
        <charset val="204"/>
      </rPr>
      <t>ОТОПЛЕНИЕ</t>
    </r>
    <r>
      <rPr>
        <sz val="16"/>
        <color theme="1"/>
        <rFont val="Times New Roman"/>
        <family val="1"/>
        <charset val="204"/>
      </rPr>
      <t>/SPACE HEATING</t>
    </r>
  </si>
  <si>
    <r>
      <t>ЖЫЛЫТУУ СИСТЕМАЛАРЫН ДОЛБООРЛОО/</t>
    </r>
    <r>
      <rPr>
        <b/>
        <sz val="16"/>
        <color theme="1"/>
        <rFont val="Times New Roman"/>
        <family val="1"/>
        <charset val="204"/>
      </rPr>
      <t>ПРОЕКТИРОВАНИЕ СИСТЕМ ОТОПЛЕНИЯ</t>
    </r>
    <r>
      <rPr>
        <sz val="16"/>
        <color theme="1"/>
        <rFont val="Times New Roman"/>
        <family val="1"/>
        <charset val="204"/>
      </rPr>
      <t>/DESIGN OF HEATING SYSTEMS</t>
    </r>
  </si>
  <si>
    <r>
      <t>ЖЕЛТЕДҮҮ, АБАНЫ ЖАГДАЙЛОО ЖАНА МУЗДАТУУ /</t>
    </r>
    <r>
      <rPr>
        <b/>
        <sz val="16"/>
        <color theme="1"/>
        <rFont val="Times New Roman"/>
        <family val="1"/>
        <charset val="204"/>
      </rPr>
      <t>ВЕНТИЛЯЦИЯ, КОНДИЦИОНИРОВАНИЕ ВОЗДУХА И ОХЛАЖДЕНИЕ</t>
    </r>
    <r>
      <rPr>
        <sz val="16"/>
        <color theme="1"/>
        <rFont val="Times New Roman"/>
        <family val="1"/>
        <charset val="204"/>
      </rPr>
      <t xml:space="preserve">/VENTILATION, AIR CONDITIONING AND COOLING </t>
    </r>
  </si>
  <si>
    <r>
      <t>ЖЕЛТЕДҮҮ ЖАНА АБАНЫ ЖАГДАЙЛОО СИСТЕМАЛАРЫН ДОЛБООРЛОО /</t>
    </r>
    <r>
      <rPr>
        <b/>
        <sz val="16"/>
        <color theme="1"/>
        <rFont val="Times New Roman"/>
        <family val="1"/>
        <charset val="204"/>
      </rPr>
      <t>ПРОЕКТИРОВАНИЕ СИСТЕМ ВЕНТИЛЯЦИИ И КОНДИЦИОНИРОВАНИЯ ВОЗДУХА</t>
    </r>
    <r>
      <rPr>
        <sz val="16"/>
        <color theme="1"/>
        <rFont val="Times New Roman"/>
        <family val="1"/>
        <charset val="204"/>
      </rPr>
      <t xml:space="preserve">/DESIGN OF VENTILATION AND AIR CONDITIONING SYSTEMS </t>
    </r>
  </si>
  <si>
    <r>
      <t>ЖЫЛУУЛУК ЖАРАТУУЧУ ОРНОТМОЛОР/</t>
    </r>
    <r>
      <rPr>
        <b/>
        <sz val="16"/>
        <color theme="1"/>
        <rFont val="Times New Roman"/>
        <family val="1"/>
        <charset val="204"/>
      </rPr>
      <t>ТЕПЛОГЕНЕРИРУЮЩИЕ УСТАНОВКИ</t>
    </r>
    <r>
      <rPr>
        <sz val="16"/>
        <color theme="1"/>
        <rFont val="Times New Roman"/>
        <family val="1"/>
        <charset val="204"/>
      </rPr>
      <t>/HEAT GENERATING INSTALLATIONS</t>
    </r>
  </si>
  <si>
    <r>
      <t>АВТОНОМДУУ ЖЫЛУУЛУК МЕНЕН КАМСЫЗДОО ЖАНА ЖЫЛУУЛУК  ЖАРАТУУЧУ ОРНОТМОЛОР КАМСЫЗДОО/</t>
    </r>
    <r>
      <rPr>
        <b/>
        <sz val="16"/>
        <color theme="1"/>
        <rFont val="Times New Roman"/>
        <family val="1"/>
        <charset val="204"/>
      </rPr>
      <t>ГЕНЕРАТОРЫ ТЕПЛОТЫ И АВТОНОМНОЕ ТЕПЛОСНАБЖЕНИЕ</t>
    </r>
    <r>
      <rPr>
        <sz val="16"/>
        <color theme="1"/>
        <rFont val="Times New Roman"/>
        <family val="1"/>
        <charset val="204"/>
      </rPr>
      <t>/HEAT GENERATORS AND AUTONOMOUS HEAT SUPPLY</t>
    </r>
  </si>
  <si>
    <r>
      <t>ЖЫЛУУЛУК МЕНЕН КАМСЫЗДОО/</t>
    </r>
    <r>
      <rPr>
        <b/>
        <sz val="16"/>
        <color theme="1"/>
        <rFont val="Times New Roman"/>
        <family val="1"/>
        <charset val="204"/>
      </rPr>
      <t>ТЕПЛОСНАБЖЕНИЕ</t>
    </r>
    <r>
      <rPr>
        <sz val="16"/>
        <color theme="1"/>
        <rFont val="Times New Roman"/>
        <family val="1"/>
        <charset val="204"/>
      </rPr>
      <t>/HEAT SUPPLY</t>
    </r>
  </si>
  <si>
    <r>
      <t xml:space="preserve">ЖЫЛУУЛУК МЕНЕН КАМСЫЗДОО СИСТЕМАЛАРЫН ДОЛБООРЛОО/ </t>
    </r>
    <r>
      <rPr>
        <b/>
        <sz val="16"/>
        <color theme="1"/>
        <rFont val="Times New Roman"/>
        <family val="1"/>
        <charset val="204"/>
      </rPr>
      <t>ПРОЕКТИРОВАНИЕ СИСТЕМ ТЕПЛОСНАБЖЕНИЯ</t>
    </r>
    <r>
      <rPr>
        <sz val="16"/>
        <color theme="1"/>
        <rFont val="Times New Roman"/>
        <family val="1"/>
        <charset val="204"/>
      </rPr>
      <t>/DESIGN OF HEAT SUPPLY SYSTEMS</t>
    </r>
  </si>
  <si>
    <r>
      <t>ГАЗ МЕНЕН КАМСЫЗДОО/</t>
    </r>
    <r>
      <rPr>
        <b/>
        <sz val="16"/>
        <color theme="1"/>
        <rFont val="Times New Roman"/>
        <family val="1"/>
        <charset val="204"/>
      </rPr>
      <t>ГАЗОСНАБЖЕНИЕ</t>
    </r>
    <r>
      <rPr>
        <sz val="16"/>
        <color theme="1"/>
        <rFont val="Times New Roman"/>
        <family val="1"/>
        <charset val="204"/>
      </rPr>
      <t>/GAS SUPPLY</t>
    </r>
  </si>
  <si>
    <r>
      <t xml:space="preserve">ГАЗ МЕНЕН КАМСЫЗДОО СИСТЕМАЛАРЫН ДОЛБООРЛОО / </t>
    </r>
    <r>
      <rPr>
        <b/>
        <sz val="16"/>
        <color theme="1"/>
        <rFont val="Times New Roman"/>
        <family val="1"/>
        <charset val="204"/>
      </rPr>
      <t>ПРОЕКТИРОВАНИЕ СИСТЕМ ГАЗОСНАБЖЕНИЯ</t>
    </r>
    <r>
      <rPr>
        <sz val="16"/>
        <color theme="1"/>
        <rFont val="Times New Roman"/>
        <family val="1"/>
        <charset val="204"/>
      </rPr>
      <t xml:space="preserve"> /DESIGN OF GAS SUPPLY SYSTEMS</t>
    </r>
  </si>
  <si>
    <r>
      <t>ЭНЕРГИЯНЫ ҮНӨМДӨӨЧҮ АРХИТЕКТУРА ЖАНА КАЙРА ЖАРАЛУУЧУ ЭНЕРГИЯНЫ ПАЙДАЛАНУУ/</t>
    </r>
    <r>
      <rPr>
        <b/>
        <sz val="16"/>
        <color theme="1"/>
        <rFont val="Times New Roman"/>
        <family val="1"/>
        <charset val="204"/>
      </rPr>
      <t>ЭНЕРГОСБЕРЕГАЮЩАЯ АРХИТЕКТУРА И ИСПОЛЬЗОВАНИЕ ВИЭ</t>
    </r>
    <r>
      <rPr>
        <sz val="16"/>
        <color theme="1"/>
        <rFont val="Times New Roman"/>
        <family val="1"/>
        <charset val="204"/>
      </rPr>
      <t xml:space="preserve">/ENERGY-SAVING ARCHITECTURE AND THE USE OF RENEWABLE ENERGY </t>
    </r>
  </si>
  <si>
    <r>
      <t xml:space="preserve">ЖЫЛУУЛУК, ГАЗ МЕНЕН КАМСЫЗДООНУН ЖАНА ЖЕЛДЕТУУНУН ЖАШЫЛ ДОЛБООРЛОРУ / </t>
    </r>
    <r>
      <rPr>
        <b/>
        <sz val="16"/>
        <color theme="1"/>
        <rFont val="Times New Roman"/>
        <family val="1"/>
        <charset val="204"/>
      </rPr>
      <t>ЗЕЛЕНЫЕ ПРОЕКТЫ ТЕПЛОГАЗОСНАБЖЕНИЯ И ВЕНТИЛЯЦИИ</t>
    </r>
    <r>
      <rPr>
        <sz val="16"/>
        <color theme="1"/>
        <rFont val="Times New Roman"/>
        <family val="1"/>
        <charset val="204"/>
      </rPr>
      <t xml:space="preserve"> / GREEN DESIGN OF HEAT, GAS SUPPLY AND VENTILATION</t>
    </r>
  </si>
  <si>
    <r>
      <t xml:space="preserve">ЖЫЛУУЛУК, ГАЗ МЕНЕН КАМСЫЗДОО ЖАНА ЖЕЛДЕТҮҮ СИСТЕМАЛАРЫН ЖАБДЫГЫ ЖАНА ТУРАЛОО ИШТЕТҮҮ/
</t>
    </r>
    <r>
      <rPr>
        <b/>
        <sz val="16"/>
        <color theme="1"/>
        <rFont val="Times New Roman"/>
        <family val="1"/>
        <charset val="204"/>
      </rPr>
      <t>ОБОРУДОВАНИЕ  СИСТЕМ ТГВ И ИХ НАЛАДКА И ЭКСПЛУАТАЦИЯ</t>
    </r>
    <r>
      <rPr>
        <sz val="16"/>
        <color theme="1"/>
        <rFont val="Times New Roman"/>
        <family val="1"/>
        <charset val="204"/>
      </rPr>
      <t xml:space="preserve"> / EQUIPMENT OF HEAT, GAS SUPPLY AND VENTILATION SYSTEMS, THEIR SETTING AND OPERATION
</t>
    </r>
  </si>
  <si>
    <r>
      <t xml:space="preserve">ЖЫЛУУЛУК, ГАЗ МЕНЕН КАМСЫЗДОО ЖАНА ЖЕЛДЕТҮҮ СИСТЕМАЛАРДЫН СОРДУРГУЧТАРЫ, ВЕНТИЛЯТОРЛОРУ ЖАНА КОМПРЕССОРЛОРУ/
</t>
    </r>
    <r>
      <rPr>
        <b/>
        <sz val="16"/>
        <color theme="1"/>
        <rFont val="Times New Roman"/>
        <family val="1"/>
        <charset val="204"/>
      </rPr>
      <t>НАСОСЫ, ВЕНТИЛЯТОРЫ И КОМПРЕССОРЫ СИСТЕМ ТГВ</t>
    </r>
    <r>
      <rPr>
        <sz val="16"/>
        <color theme="1"/>
        <rFont val="Times New Roman"/>
        <family val="1"/>
        <charset val="204"/>
      </rPr>
      <t xml:space="preserve">/ PUMPS, FANS AND COMPRESSORS FOR HEAT GAS SUPPLY AND VENTILATION SYSTEMS
</t>
    </r>
  </si>
  <si>
    <r>
      <t>ПРОГРАММА 1/ PROGRAM 1: Civil Engineering /Жарандык жана өнөр жай курулуш/</t>
    </r>
    <r>
      <rPr>
        <b/>
        <sz val="18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</si>
  <si>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ИНФОРМАТИКА   / </t>
    </r>
    <r>
      <rPr>
        <b/>
        <sz val="16"/>
        <rFont val="Times New Roman"/>
        <family val="1"/>
        <charset val="204"/>
      </rPr>
      <t xml:space="preserve">ИНФОРМАТИКА  / </t>
    </r>
    <r>
      <rPr>
        <sz val="16"/>
        <rFont val="Times New Roman"/>
        <family val="1"/>
        <charset val="204"/>
      </rPr>
      <t xml:space="preserve">COMPUTER SCIENCE 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</si>
  <si>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 xml:space="preserve">МЕТРОЛОГИЯ, СТАНДАРТИЗАЦИЯ, СЕРТИФИКАЦИЯ И КОНТРОЛЬ КАЧЕСТВА / </t>
    </r>
    <r>
      <rPr>
        <sz val="16"/>
        <rFont val="Times New Roman"/>
        <family val="1"/>
        <charset val="204"/>
      </rPr>
      <t>METROLOGY, STANDARDIZATION, CERTIFICATION AND QUALITY CONTROL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</si>
  <si>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>МЕТРОЛОГИЯ, СТАНДАРТИЗАЦИЯ, СЕРТИФИКАЦИЯ И КОНТРОЛЬ КАЧЕСТВА</t>
    </r>
    <r>
      <rPr>
        <sz val="16"/>
        <rFont val="Times New Roman"/>
        <family val="1"/>
        <charset val="204"/>
      </rPr>
      <t xml:space="preserve"> / METROLOGY, STANDARDIZATION, CERTIFICATION AND QUALITY CONTROL</t>
    </r>
  </si>
  <si>
    <t>МиС</t>
  </si>
  <si>
    <t>ОБИС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</si>
</sst>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0.0"/>
  </numFmts>
  <fonts count="67">
    <font>
      <sz val="10"/>
      <color rgb="FF000000"/>
      <name val="Calibri"/>
      <scheme val="minor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Arimo"/>
    </font>
    <font>
      <b/>
      <sz val="17"/>
      <color theme="1"/>
      <name val="Arimo"/>
    </font>
    <font>
      <b/>
      <sz val="8"/>
      <color theme="1"/>
      <name val="Times New Roman"/>
      <family val="1"/>
      <charset val="204"/>
    </font>
    <font>
      <b/>
      <sz val="10"/>
      <color theme="1"/>
      <name val="Arimo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Arimo"/>
    </font>
    <font>
      <b/>
      <i/>
      <sz val="14"/>
      <color theme="1"/>
      <name val="Arimo"/>
    </font>
    <font>
      <i/>
      <sz val="18"/>
      <color theme="1"/>
      <name val="Arimo"/>
    </font>
    <font>
      <b/>
      <sz val="20"/>
      <color theme="1"/>
      <name val="Arimo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i/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vertAlign val="superscript"/>
      <sz val="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7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7"/>
      <name val="Times New Roman"/>
      <family val="1"/>
      <charset val="204"/>
    </font>
    <font>
      <sz val="10"/>
      <name val="Calibri"/>
      <family val="2"/>
      <charset val="204"/>
    </font>
    <font>
      <sz val="14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darkGrid"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D8D8D8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D8D8D8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D8D8D8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D8D8D8"/>
      </patternFill>
    </fill>
    <fill>
      <patternFill patternType="solid">
        <fgColor theme="6" tint="0.79998168889431442"/>
        <bgColor rgb="FFBFBFBF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</fills>
  <borders count="2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50" fillId="0" borderId="118" applyNumberFormat="0" applyFont="0" applyFill="0" applyBorder="0" applyAlignment="0" applyProtection="0">
      <alignment vertical="top"/>
    </xf>
    <xf numFmtId="0" fontId="60" fillId="0" borderId="118"/>
  </cellStyleXfs>
  <cellXfs count="788">
    <xf numFmtId="0" fontId="0" fillId="0" borderId="0" xfId="0" applyFont="1" applyAlignment="1"/>
    <xf numFmtId="0" fontId="3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/>
    </xf>
    <xf numFmtId="0" fontId="5" fillId="2" borderId="4" xfId="0" applyFont="1" applyFill="1" applyBorder="1"/>
    <xf numFmtId="0" fontId="3" fillId="2" borderId="4" xfId="0" applyFont="1" applyFill="1" applyBorder="1"/>
    <xf numFmtId="0" fontId="8" fillId="2" borderId="4" xfId="0" applyFont="1" applyFill="1" applyBorder="1"/>
    <xf numFmtId="0" fontId="8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/>
    <xf numFmtId="0" fontId="12" fillId="2" borderId="4" xfId="0" applyFont="1" applyFill="1" applyBorder="1" applyAlignment="1">
      <alignment horizontal="right"/>
    </xf>
    <xf numFmtId="0" fontId="14" fillId="2" borderId="4" xfId="0" applyFont="1" applyFill="1" applyBorder="1" applyAlignment="1">
      <alignment horizontal="right" vertical="top"/>
    </xf>
    <xf numFmtId="0" fontId="15" fillId="2" borderId="4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horizontal="right"/>
    </xf>
    <xf numFmtId="0" fontId="7" fillId="2" borderId="11" xfId="0" applyFont="1" applyFill="1" applyBorder="1" applyAlignment="1">
      <alignment vertical="top"/>
    </xf>
    <xf numFmtId="0" fontId="13" fillId="2" borderId="11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3" fillId="2" borderId="11" xfId="0" applyFont="1" applyFill="1" applyBorder="1" applyAlignment="1">
      <alignment vertical="top"/>
    </xf>
    <xf numFmtId="0" fontId="13" fillId="2" borderId="4" xfId="0" applyFont="1" applyFill="1" applyBorder="1" applyAlignment="1">
      <alignment vertical="top"/>
    </xf>
    <xf numFmtId="0" fontId="13" fillId="2" borderId="12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7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vertical="top"/>
    </xf>
    <xf numFmtId="0" fontId="13" fillId="2" borderId="1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 applyAlignment="1">
      <alignment vertical="top"/>
    </xf>
    <xf numFmtId="0" fontId="13" fillId="2" borderId="11" xfId="0" applyFont="1" applyFill="1" applyBorder="1"/>
    <xf numFmtId="0" fontId="3" fillId="2" borderId="11" xfId="0" applyFont="1" applyFill="1" applyBorder="1"/>
    <xf numFmtId="0" fontId="18" fillId="2" borderId="4" xfId="0" applyFont="1" applyFill="1" applyBorder="1"/>
    <xf numFmtId="0" fontId="19" fillId="2" borderId="4" xfId="0" applyFont="1" applyFill="1" applyBorder="1"/>
    <xf numFmtId="0" fontId="20" fillId="2" borderId="4" xfId="0" applyFont="1" applyFill="1" applyBorder="1" applyAlignment="1">
      <alignment horizontal="left"/>
    </xf>
    <xf numFmtId="0" fontId="20" fillId="2" borderId="4" xfId="0" applyFont="1" applyFill="1" applyBorder="1"/>
    <xf numFmtId="0" fontId="21" fillId="2" borderId="4" xfId="0" applyFont="1" applyFill="1" applyBorder="1"/>
    <xf numFmtId="0" fontId="24" fillId="2" borderId="4" xfId="0" applyFont="1" applyFill="1" applyBorder="1" applyAlignment="1">
      <alignment vertical="top"/>
    </xf>
    <xf numFmtId="0" fontId="23" fillId="2" borderId="21" xfId="0" applyFont="1" applyFill="1" applyBorder="1" applyAlignment="1">
      <alignment horizontal="center"/>
    </xf>
    <xf numFmtId="0" fontId="27" fillId="2" borderId="21" xfId="0" applyFont="1" applyFill="1" applyBorder="1" applyAlignment="1">
      <alignment horizontal="center"/>
    </xf>
    <xf numFmtId="0" fontId="27" fillId="2" borderId="23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23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/>
    </xf>
    <xf numFmtId="0" fontId="29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5" xfId="0" applyFont="1" applyFill="1" applyBorder="1" applyAlignment="1">
      <alignment horizontal="center" vertical="center"/>
    </xf>
    <xf numFmtId="0" fontId="24" fillId="2" borderId="21" xfId="0" applyFont="1" applyFill="1" applyBorder="1"/>
    <xf numFmtId="0" fontId="28" fillId="2" borderId="21" xfId="0" quotePrefix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13" fillId="2" borderId="4" xfId="0" applyFont="1" applyFill="1" applyBorder="1"/>
    <xf numFmtId="0" fontId="12" fillId="2" borderId="4" xfId="0" applyFont="1" applyFill="1" applyBorder="1" applyAlignment="1">
      <alignment horizontal="left"/>
    </xf>
    <xf numFmtId="0" fontId="7" fillId="2" borderId="4" xfId="0" applyFont="1" applyFill="1" applyBorder="1"/>
    <xf numFmtId="0" fontId="1" fillId="2" borderId="2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4" fillId="2" borderId="4" xfId="0" applyFont="1" applyFill="1" applyBorder="1"/>
    <xf numFmtId="0" fontId="1" fillId="2" borderId="4" xfId="0" applyFont="1" applyFill="1" applyBorder="1"/>
    <xf numFmtId="0" fontId="24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top"/>
    </xf>
    <xf numFmtId="0" fontId="15" fillId="2" borderId="26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center" wrapText="1"/>
    </xf>
    <xf numFmtId="0" fontId="15" fillId="2" borderId="4" xfId="0" applyFont="1" applyFill="1" applyBorder="1"/>
    <xf numFmtId="0" fontId="15" fillId="2" borderId="4" xfId="0" applyFont="1" applyFill="1" applyBorder="1" applyAlignment="1">
      <alignment horizontal="left" vertical="center"/>
    </xf>
    <xf numFmtId="0" fontId="12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/>
    </xf>
    <xf numFmtId="0" fontId="12" fillId="2" borderId="26" xfId="0" applyFont="1" applyFill="1" applyBorder="1" applyAlignment="1">
      <alignment horizontal="center"/>
    </xf>
    <xf numFmtId="0" fontId="15" fillId="2" borderId="26" xfId="0" applyFont="1" applyFill="1" applyBorder="1"/>
    <xf numFmtId="0" fontId="15" fillId="2" borderId="4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 vertical="center"/>
    </xf>
    <xf numFmtId="0" fontId="30" fillId="2" borderId="4" xfId="0" applyFont="1" applyFill="1" applyBorder="1"/>
    <xf numFmtId="0" fontId="30" fillId="2" borderId="59" xfId="0" applyFont="1" applyFill="1" applyBorder="1" applyAlignment="1">
      <alignment horizontal="center" vertical="center" textRotation="90" wrapText="1"/>
    </xf>
    <xf numFmtId="0" fontId="35" fillId="2" borderId="4" xfId="0" applyFont="1" applyFill="1" applyBorder="1"/>
    <xf numFmtId="0" fontId="32" fillId="2" borderId="26" xfId="0" applyFont="1" applyFill="1" applyBorder="1" applyAlignment="1">
      <alignment horizontal="center" vertical="center"/>
    </xf>
    <xf numFmtId="0" fontId="32" fillId="2" borderId="66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3" fillId="2" borderId="71" xfId="0" applyFont="1" applyFill="1" applyBorder="1" applyAlignment="1">
      <alignment horizontal="center" vertical="center"/>
    </xf>
    <xf numFmtId="0" fontId="32" fillId="2" borderId="69" xfId="0" applyFont="1" applyFill="1" applyBorder="1" applyAlignment="1">
      <alignment horizontal="center" vertical="center"/>
    </xf>
    <xf numFmtId="0" fontId="32" fillId="2" borderId="72" xfId="0" applyFont="1" applyFill="1" applyBorder="1" applyAlignment="1">
      <alignment horizontal="center" vertical="center"/>
    </xf>
    <xf numFmtId="0" fontId="32" fillId="2" borderId="73" xfId="0" applyFont="1" applyFill="1" applyBorder="1" applyAlignment="1">
      <alignment horizontal="center" vertical="center"/>
    </xf>
    <xf numFmtId="0" fontId="32" fillId="2" borderId="74" xfId="0" applyFont="1" applyFill="1" applyBorder="1" applyAlignment="1">
      <alignment horizontal="center" vertical="center"/>
    </xf>
    <xf numFmtId="0" fontId="32" fillId="3" borderId="69" xfId="0" applyFont="1" applyFill="1" applyBorder="1" applyAlignment="1">
      <alignment horizontal="center" vertical="center"/>
    </xf>
    <xf numFmtId="0" fontId="32" fillId="2" borderId="75" xfId="0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2" fillId="2" borderId="76" xfId="0" applyFont="1" applyFill="1" applyBorder="1" applyAlignment="1">
      <alignment horizontal="center" vertical="center"/>
    </xf>
    <xf numFmtId="0" fontId="32" fillId="3" borderId="71" xfId="0" applyFont="1" applyFill="1" applyBorder="1" applyAlignment="1">
      <alignment horizontal="center" vertical="center"/>
    </xf>
    <xf numFmtId="0" fontId="32" fillId="2" borderId="77" xfId="0" applyFont="1" applyFill="1" applyBorder="1" applyAlignment="1">
      <alignment horizontal="center" vertical="center"/>
    </xf>
    <xf numFmtId="0" fontId="32" fillId="2" borderId="78" xfId="0" applyFont="1" applyFill="1" applyBorder="1" applyAlignment="1">
      <alignment horizontal="center" vertical="center"/>
    </xf>
    <xf numFmtId="0" fontId="32" fillId="2" borderId="71" xfId="0" quotePrefix="1" applyFont="1" applyFill="1" applyBorder="1" applyAlignment="1">
      <alignment horizontal="center" vertical="center"/>
    </xf>
    <xf numFmtId="0" fontId="36" fillId="2" borderId="4" xfId="0" applyFont="1" applyFill="1" applyBorder="1"/>
    <xf numFmtId="0" fontId="33" fillId="2" borderId="79" xfId="0" applyFont="1" applyFill="1" applyBorder="1" applyAlignment="1">
      <alignment horizontal="center" vertical="center"/>
    </xf>
    <xf numFmtId="0" fontId="32" fillId="2" borderId="79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82" xfId="0" applyFont="1" applyFill="1" applyBorder="1" applyAlignment="1">
      <alignment horizontal="center" vertical="center"/>
    </xf>
    <xf numFmtId="0" fontId="32" fillId="3" borderId="79" xfId="0" applyFont="1" applyFill="1" applyBorder="1" applyAlignment="1">
      <alignment horizontal="center" vertical="center"/>
    </xf>
    <xf numFmtId="0" fontId="32" fillId="2" borderId="24" xfId="0" applyFont="1" applyFill="1" applyBorder="1" applyAlignment="1">
      <alignment horizontal="center" vertical="center"/>
    </xf>
    <xf numFmtId="0" fontId="32" fillId="2" borderId="83" xfId="0" applyFont="1" applyFill="1" applyBorder="1" applyAlignment="1">
      <alignment horizontal="center" vertical="center"/>
    </xf>
    <xf numFmtId="0" fontId="32" fillId="2" borderId="64" xfId="0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/>
    </xf>
    <xf numFmtId="0" fontId="32" fillId="2" borderId="79" xfId="0" applyFont="1" applyFill="1" applyBorder="1" applyAlignment="1">
      <alignment horizontal="center"/>
    </xf>
    <xf numFmtId="0" fontId="32" fillId="2" borderId="71" xfId="0" applyFont="1" applyFill="1" applyBorder="1" applyAlignment="1">
      <alignment horizontal="center" vertical="center"/>
    </xf>
    <xf numFmtId="0" fontId="37" fillId="2" borderId="4" xfId="0" applyFont="1" applyFill="1" applyBorder="1"/>
    <xf numFmtId="0" fontId="32" fillId="3" borderId="57" xfId="0" applyFont="1" applyFill="1" applyBorder="1" applyAlignment="1">
      <alignment horizontal="center"/>
    </xf>
    <xf numFmtId="0" fontId="32" fillId="3" borderId="85" xfId="0" applyFont="1" applyFill="1" applyBorder="1" applyAlignment="1">
      <alignment wrapText="1"/>
    </xf>
    <xf numFmtId="0" fontId="32" fillId="3" borderId="65" xfId="0" applyFont="1" applyFill="1" applyBorder="1" applyAlignment="1">
      <alignment horizontal="center" vertical="center"/>
    </xf>
    <xf numFmtId="0" fontId="32" fillId="3" borderId="86" xfId="0" applyFont="1" applyFill="1" applyBorder="1" applyAlignment="1">
      <alignment horizontal="center" vertical="center"/>
    </xf>
    <xf numFmtId="0" fontId="32" fillId="2" borderId="4" xfId="0" applyFont="1" applyFill="1" applyBorder="1"/>
    <xf numFmtId="16" fontId="33" fillId="2" borderId="71" xfId="0" applyNumberFormat="1" applyFont="1" applyFill="1" applyBorder="1" applyAlignment="1">
      <alignment horizontal="left"/>
    </xf>
    <xf numFmtId="0" fontId="33" fillId="2" borderId="78" xfId="0" applyFont="1" applyFill="1" applyBorder="1" applyAlignment="1">
      <alignment horizontal="center" vertical="center" wrapText="1"/>
    </xf>
    <xf numFmtId="0" fontId="32" fillId="2" borderId="12" xfId="0" applyFont="1" applyFill="1" applyBorder="1" applyAlignment="1">
      <alignment horizontal="center" vertical="center"/>
    </xf>
    <xf numFmtId="0" fontId="32" fillId="2" borderId="70" xfId="0" applyFont="1" applyFill="1" applyBorder="1" applyAlignment="1">
      <alignment horizontal="center" vertical="center"/>
    </xf>
    <xf numFmtId="0" fontId="33" fillId="2" borderId="4" xfId="0" applyFont="1" applyFill="1" applyBorder="1"/>
    <xf numFmtId="16" fontId="33" fillId="2" borderId="79" xfId="0" applyNumberFormat="1" applyFont="1" applyFill="1" applyBorder="1" applyAlignment="1">
      <alignment horizontal="left"/>
    </xf>
    <xf numFmtId="0" fontId="33" fillId="2" borderId="64" xfId="0" applyFont="1" applyFill="1" applyBorder="1" applyAlignment="1">
      <alignment horizontal="center" vertical="center" wrapText="1"/>
    </xf>
    <xf numFmtId="0" fontId="32" fillId="2" borderId="80" xfId="0" applyFont="1" applyFill="1" applyBorder="1" applyAlignment="1">
      <alignment horizontal="center" vertical="center"/>
    </xf>
    <xf numFmtId="16" fontId="32" fillId="2" borderId="78" xfId="0" applyNumberFormat="1" applyFont="1" applyFill="1" applyBorder="1" applyAlignment="1">
      <alignment horizontal="center" vertical="center"/>
    </xf>
    <xf numFmtId="16" fontId="32" fillId="2" borderId="79" xfId="0" applyNumberFormat="1" applyFont="1" applyFill="1" applyBorder="1" applyAlignment="1">
      <alignment horizontal="center" vertical="center"/>
    </xf>
    <xf numFmtId="16" fontId="33" fillId="2" borderId="87" xfId="0" applyNumberFormat="1" applyFont="1" applyFill="1" applyBorder="1" applyAlignment="1">
      <alignment horizontal="left"/>
    </xf>
    <xf numFmtId="0" fontId="33" fillId="2" borderId="23" xfId="0" applyFont="1" applyFill="1" applyBorder="1" applyAlignment="1">
      <alignment horizontal="center" vertical="center" wrapText="1"/>
    </xf>
    <xf numFmtId="0" fontId="32" fillId="2" borderId="87" xfId="0" applyFont="1" applyFill="1" applyBorder="1" applyAlignment="1">
      <alignment horizontal="center" vertical="center"/>
    </xf>
    <xf numFmtId="0" fontId="32" fillId="2" borderId="88" xfId="0" applyFont="1" applyFill="1" applyBorder="1" applyAlignment="1">
      <alignment horizontal="center" vertical="center"/>
    </xf>
    <xf numFmtId="0" fontId="32" fillId="2" borderId="89" xfId="0" applyFont="1" applyFill="1" applyBorder="1" applyAlignment="1">
      <alignment horizontal="center" vertical="center"/>
    </xf>
    <xf numFmtId="0" fontId="32" fillId="2" borderId="90" xfId="0" applyFont="1" applyFill="1" applyBorder="1" applyAlignment="1">
      <alignment horizontal="center" vertical="center"/>
    </xf>
    <xf numFmtId="0" fontId="32" fillId="2" borderId="91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/>
    </xf>
    <xf numFmtId="1" fontId="32" fillId="3" borderId="26" xfId="0" applyNumberFormat="1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/>
    </xf>
    <xf numFmtId="0" fontId="32" fillId="3" borderId="94" xfId="0" applyFont="1" applyFill="1" applyBorder="1" applyAlignment="1">
      <alignment wrapText="1"/>
    </xf>
    <xf numFmtId="0" fontId="32" fillId="3" borderId="95" xfId="0" applyFont="1" applyFill="1" applyBorder="1" applyAlignment="1">
      <alignment horizontal="center" vertical="center"/>
    </xf>
    <xf numFmtId="1" fontId="32" fillId="3" borderId="65" xfId="0" applyNumberFormat="1" applyFont="1" applyFill="1" applyBorder="1" applyAlignment="1">
      <alignment horizontal="center" vertical="center"/>
    </xf>
    <xf numFmtId="1" fontId="32" fillId="3" borderId="67" xfId="0" applyNumberFormat="1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left" vertical="center"/>
    </xf>
    <xf numFmtId="1" fontId="32" fillId="3" borderId="71" xfId="0" applyNumberFormat="1" applyFont="1" applyFill="1" applyBorder="1" applyAlignment="1">
      <alignment horizontal="center" vertical="center"/>
    </xf>
    <xf numFmtId="0" fontId="33" fillId="0" borderId="79" xfId="0" applyFont="1" applyBorder="1" applyAlignment="1">
      <alignment horizontal="center" vertical="center" wrapText="1"/>
    </xf>
    <xf numFmtId="0" fontId="32" fillId="0" borderId="96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1" fontId="32" fillId="3" borderId="79" xfId="0" applyNumberFormat="1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97" xfId="0" applyFont="1" applyBorder="1" applyAlignment="1">
      <alignment horizontal="center" vertical="center"/>
    </xf>
    <xf numFmtId="0" fontId="32" fillId="0" borderId="9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99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36" fillId="0" borderId="0" xfId="0" applyFont="1"/>
    <xf numFmtId="0" fontId="32" fillId="0" borderId="17" xfId="0" applyFont="1" applyBorder="1" applyAlignment="1">
      <alignment horizontal="center" vertical="center"/>
    </xf>
    <xf numFmtId="0" fontId="32" fillId="2" borderId="100" xfId="0" applyFont="1" applyFill="1" applyBorder="1" applyAlignment="1">
      <alignment horizontal="left"/>
    </xf>
    <xf numFmtId="0" fontId="33" fillId="2" borderId="69" xfId="0" applyFont="1" applyFill="1" applyBorder="1" applyAlignment="1">
      <alignment horizontal="center"/>
    </xf>
    <xf numFmtId="0" fontId="32" fillId="2" borderId="100" xfId="0" applyFont="1" applyFill="1" applyBorder="1" applyAlignment="1">
      <alignment horizontal="center" vertical="center"/>
    </xf>
    <xf numFmtId="0" fontId="32" fillId="2" borderId="101" xfId="0" applyFont="1" applyFill="1" applyBorder="1" applyAlignment="1">
      <alignment horizontal="center" vertical="center"/>
    </xf>
    <xf numFmtId="0" fontId="32" fillId="2" borderId="102" xfId="0" applyFont="1" applyFill="1" applyBorder="1" applyAlignment="1">
      <alignment horizontal="center" vertical="center"/>
    </xf>
    <xf numFmtId="0" fontId="32" fillId="3" borderId="103" xfId="0" applyFont="1" applyFill="1" applyBorder="1" applyAlignment="1">
      <alignment horizontal="center" vertical="center"/>
    </xf>
    <xf numFmtId="1" fontId="32" fillId="3" borderId="69" xfId="0" applyNumberFormat="1" applyFont="1" applyFill="1" applyBorder="1" applyAlignment="1">
      <alignment horizontal="center" vertical="center"/>
    </xf>
    <xf numFmtId="2" fontId="32" fillId="2" borderId="100" xfId="0" quotePrefix="1" applyNumberFormat="1" applyFont="1" applyFill="1" applyBorder="1" applyAlignment="1">
      <alignment horizontal="center" vertical="center"/>
    </xf>
    <xf numFmtId="2" fontId="32" fillId="2" borderId="69" xfId="0" applyNumberFormat="1" applyFont="1" applyFill="1" applyBorder="1" applyAlignment="1">
      <alignment horizontal="center" vertical="center"/>
    </xf>
    <xf numFmtId="1" fontId="32" fillId="2" borderId="6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0" fontId="32" fillId="2" borderId="105" xfId="0" applyFont="1" applyFill="1" applyBorder="1" applyAlignment="1">
      <alignment horizontal="center" vertical="center"/>
    </xf>
    <xf numFmtId="0" fontId="32" fillId="2" borderId="106" xfId="0" applyFont="1" applyFill="1" applyBorder="1" applyAlignment="1">
      <alignment horizontal="center" vertical="center"/>
    </xf>
    <xf numFmtId="0" fontId="32" fillId="2" borderId="107" xfId="0" applyFont="1" applyFill="1" applyBorder="1" applyAlignment="1">
      <alignment horizontal="center" vertical="center"/>
    </xf>
    <xf numFmtId="0" fontId="32" fillId="3" borderId="67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0" fontId="33" fillId="4" borderId="26" xfId="0" applyFont="1" applyFill="1" applyBorder="1" applyAlignment="1">
      <alignment horizontal="center"/>
    </xf>
    <xf numFmtId="1" fontId="32" fillId="4" borderId="26" xfId="0" applyNumberFormat="1" applyFont="1" applyFill="1" applyBorder="1" applyAlignment="1">
      <alignment horizontal="center" vertical="center"/>
    </xf>
    <xf numFmtId="0" fontId="32" fillId="4" borderId="26" xfId="0" applyFont="1" applyFill="1" applyBorder="1" applyAlignment="1">
      <alignment horizontal="center" vertical="center"/>
    </xf>
    <xf numFmtId="1" fontId="32" fillId="4" borderId="67" xfId="0" applyNumberFormat="1" applyFont="1" applyFill="1" applyBorder="1" applyAlignment="1">
      <alignment horizontal="center" vertical="center"/>
    </xf>
    <xf numFmtId="0" fontId="32" fillId="4" borderId="67" xfId="0" applyFont="1" applyFill="1" applyBorder="1" applyAlignment="1">
      <alignment horizontal="center" vertical="center"/>
    </xf>
    <xf numFmtId="0" fontId="32" fillId="4" borderId="66" xfId="0" applyFont="1" applyFill="1" applyBorder="1" applyAlignment="1">
      <alignment horizontal="center" vertical="center"/>
    </xf>
    <xf numFmtId="0" fontId="33" fillId="2" borderId="108" xfId="0" applyFont="1" applyFill="1" applyBorder="1" applyAlignment="1">
      <alignment horizontal="left"/>
    </xf>
    <xf numFmtId="0" fontId="32" fillId="2" borderId="59" xfId="0" applyFont="1" applyFill="1" applyBorder="1"/>
    <xf numFmtId="0" fontId="33" fillId="2" borderId="109" xfId="0" applyFont="1" applyFill="1" applyBorder="1"/>
    <xf numFmtId="0" fontId="33" fillId="2" borderId="110" xfId="0" applyFont="1" applyFill="1" applyBorder="1"/>
    <xf numFmtId="0" fontId="33" fillId="2" borderId="111" xfId="0" applyFont="1" applyFill="1" applyBorder="1"/>
    <xf numFmtId="0" fontId="33" fillId="2" borderId="4" xfId="0" applyFont="1" applyFill="1" applyBorder="1" applyAlignment="1">
      <alignment horizontal="left"/>
    </xf>
    <xf numFmtId="0" fontId="35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wrapText="1"/>
    </xf>
    <xf numFmtId="0" fontId="36" fillId="2" borderId="26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left" vertical="center" wrapText="1"/>
    </xf>
    <xf numFmtId="0" fontId="22" fillId="2" borderId="4" xfId="0" applyFont="1" applyFill="1" applyBorder="1"/>
    <xf numFmtId="0" fontId="39" fillId="2" borderId="4" xfId="0" applyFont="1" applyFill="1" applyBorder="1"/>
    <xf numFmtId="0" fontId="39" fillId="2" borderId="4" xfId="0" applyFont="1" applyFill="1" applyBorder="1" applyAlignment="1">
      <alignment horizontal="right"/>
    </xf>
    <xf numFmtId="0" fontId="32" fillId="2" borderId="79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5" borderId="79" xfId="0" applyFont="1" applyFill="1" applyBorder="1" applyAlignment="1">
      <alignment horizontal="center" vertical="center" wrapText="1"/>
    </xf>
    <xf numFmtId="0" fontId="32" fillId="2" borderId="81" xfId="0" applyFont="1" applyFill="1" applyBorder="1" applyAlignment="1">
      <alignment horizontal="center" vertical="center" wrapText="1"/>
    </xf>
    <xf numFmtId="0" fontId="32" fillId="2" borderId="21" xfId="0" applyFont="1" applyFill="1" applyBorder="1" applyAlignment="1">
      <alignment horizontal="center" vertical="center" wrapText="1"/>
    </xf>
    <xf numFmtId="0" fontId="32" fillId="2" borderId="82" xfId="0" applyFont="1" applyFill="1" applyBorder="1" applyAlignment="1">
      <alignment horizontal="center" vertical="center" wrapText="1"/>
    </xf>
    <xf numFmtId="0" fontId="32" fillId="3" borderId="79" xfId="0" applyFont="1" applyFill="1" applyBorder="1" applyAlignment="1">
      <alignment horizontal="center" vertical="center" wrapText="1"/>
    </xf>
    <xf numFmtId="0" fontId="32" fillId="5" borderId="21" xfId="0" applyFont="1" applyFill="1" applyBorder="1" applyAlignment="1">
      <alignment horizontal="center" vertical="center" wrapText="1"/>
    </xf>
    <xf numFmtId="0" fontId="32" fillId="5" borderId="82" xfId="0" applyFont="1" applyFill="1" applyBorder="1" applyAlignment="1">
      <alignment horizontal="center" vertical="center" wrapText="1"/>
    </xf>
    <xf numFmtId="0" fontId="32" fillId="5" borderId="81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83" xfId="0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165" fontId="32" fillId="2" borderId="82" xfId="0" applyNumberFormat="1" applyFont="1" applyFill="1" applyBorder="1" applyAlignment="1">
      <alignment horizontal="center" vertical="center" wrapText="1"/>
    </xf>
    <xf numFmtId="0" fontId="33" fillId="0" borderId="79" xfId="0" applyFont="1" applyBorder="1" applyAlignment="1">
      <alignment horizontal="center" vertical="center" wrapText="1"/>
    </xf>
    <xf numFmtId="0" fontId="32" fillId="2" borderId="99" xfId="0" applyFont="1" applyFill="1" applyBorder="1" applyAlignment="1">
      <alignment horizontal="center" vertical="center" wrapText="1"/>
    </xf>
    <xf numFmtId="0" fontId="34" fillId="3" borderId="97" xfId="0" applyFont="1" applyFill="1" applyBorder="1" applyAlignment="1">
      <alignment horizontal="center" vertical="center" wrapText="1"/>
    </xf>
    <xf numFmtId="0" fontId="32" fillId="3" borderId="97" xfId="0" applyFont="1" applyFill="1" applyBorder="1" applyAlignment="1">
      <alignment horizontal="center" vertical="center" wrapText="1"/>
    </xf>
    <xf numFmtId="0" fontId="32" fillId="2" borderId="119" xfId="0" applyFont="1" applyFill="1" applyBorder="1" applyAlignment="1">
      <alignment horizontal="center" vertical="center" wrapText="1"/>
    </xf>
    <xf numFmtId="0" fontId="33" fillId="2" borderId="96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3" fillId="5" borderId="79" xfId="0" applyFont="1" applyFill="1" applyBorder="1" applyAlignment="1">
      <alignment horizontal="center" vertical="center" wrapText="1"/>
    </xf>
    <xf numFmtId="0" fontId="32" fillId="2" borderId="121" xfId="0" applyFont="1" applyFill="1" applyBorder="1" applyAlignment="1">
      <alignment horizontal="center" vertical="center" wrapText="1"/>
    </xf>
    <xf numFmtId="0" fontId="32" fillId="2" borderId="78" xfId="0" applyFont="1" applyFill="1" applyBorder="1" applyAlignment="1">
      <alignment horizontal="center" vertical="center" wrapText="1"/>
    </xf>
    <xf numFmtId="0" fontId="33" fillId="0" borderId="18" xfId="0" applyFont="1" applyBorder="1"/>
    <xf numFmtId="0" fontId="33" fillId="0" borderId="79" xfId="0" applyFont="1" applyBorder="1" applyAlignment="1">
      <alignment horizontal="center"/>
    </xf>
    <xf numFmtId="0" fontId="32" fillId="2" borderId="71" xfId="0" applyFont="1" applyFill="1" applyBorder="1" applyAlignment="1">
      <alignment horizontal="center"/>
    </xf>
    <xf numFmtId="0" fontId="33" fillId="2" borderId="64" xfId="0" applyFont="1" applyFill="1" applyBorder="1" applyAlignment="1">
      <alignment horizontal="center"/>
    </xf>
    <xf numFmtId="0" fontId="33" fillId="2" borderId="79" xfId="0" applyFont="1" applyFill="1" applyBorder="1"/>
    <xf numFmtId="0" fontId="32" fillId="2" borderId="124" xfId="0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center" vertical="center"/>
    </xf>
    <xf numFmtId="0" fontId="33" fillId="0" borderId="98" xfId="0" applyFont="1" applyBorder="1" applyAlignment="1">
      <alignment wrapText="1"/>
    </xf>
    <xf numFmtId="0" fontId="33" fillId="0" borderId="97" xfId="0" applyFont="1" applyBorder="1" applyAlignment="1">
      <alignment horizontal="center" vertical="center"/>
    </xf>
    <xf numFmtId="16" fontId="33" fillId="2" borderId="79" xfId="0" applyNumberFormat="1" applyFont="1" applyFill="1" applyBorder="1" applyAlignment="1">
      <alignment horizontal="left" vertical="center"/>
    </xf>
    <xf numFmtId="0" fontId="32" fillId="2" borderId="120" xfId="0" applyFont="1" applyFill="1" applyBorder="1" applyAlignment="1">
      <alignment horizontal="center" vertical="center"/>
    </xf>
    <xf numFmtId="0" fontId="41" fillId="3" borderId="71" xfId="0" applyFont="1" applyFill="1" applyBorder="1" applyAlignment="1">
      <alignment horizontal="center" vertical="center"/>
    </xf>
    <xf numFmtId="0" fontId="32" fillId="0" borderId="79" xfId="0" applyFont="1" applyBorder="1" applyAlignment="1">
      <alignment horizontal="center" vertical="center" wrapText="1"/>
    </xf>
    <xf numFmtId="1" fontId="41" fillId="3" borderId="79" xfId="0" applyNumberFormat="1" applyFont="1" applyFill="1" applyBorder="1" applyAlignment="1">
      <alignment horizontal="center" vertical="center"/>
    </xf>
    <xf numFmtId="0" fontId="41" fillId="3" borderId="79" xfId="0" applyFont="1" applyFill="1" applyBorder="1" applyAlignment="1">
      <alignment horizontal="center" vertical="center"/>
    </xf>
    <xf numFmtId="0" fontId="33" fillId="6" borderId="4" xfId="0" applyFont="1" applyFill="1" applyBorder="1"/>
    <xf numFmtId="16" fontId="33" fillId="2" borderId="69" xfId="0" applyNumberFormat="1" applyFont="1" applyFill="1" applyBorder="1" applyAlignment="1">
      <alignment horizontal="left" vertical="center"/>
    </xf>
    <xf numFmtId="0" fontId="42" fillId="2" borderId="123" xfId="0" applyFont="1" applyFill="1" applyBorder="1" applyAlignment="1">
      <alignment horizontal="left" vertical="center"/>
    </xf>
    <xf numFmtId="0" fontId="0" fillId="0" borderId="0" xfId="0" applyFont="1" applyAlignment="1"/>
    <xf numFmtId="0" fontId="44" fillId="0" borderId="141" xfId="0" applyFont="1" applyFill="1" applyBorder="1" applyAlignment="1">
      <alignment vertical="center" wrapText="1"/>
    </xf>
    <xf numFmtId="0" fontId="45" fillId="7" borderId="143" xfId="0" applyFont="1" applyFill="1" applyBorder="1" applyAlignment="1">
      <alignment vertical="center" wrapText="1"/>
    </xf>
    <xf numFmtId="0" fontId="46" fillId="8" borderId="144" xfId="0" applyFont="1" applyFill="1" applyBorder="1" applyAlignment="1">
      <alignment horizontal="left" vertical="center" wrapText="1"/>
    </xf>
    <xf numFmtId="0" fontId="46" fillId="8" borderId="145" xfId="0" applyFont="1" applyFill="1" applyBorder="1" applyAlignment="1">
      <alignment vertical="center" wrapText="1"/>
    </xf>
    <xf numFmtId="16" fontId="33" fillId="5" borderId="146" xfId="0" applyNumberFormat="1" applyFont="1" applyFill="1" applyBorder="1" applyAlignment="1">
      <alignment horizontal="left" vertical="top" wrapText="1"/>
    </xf>
    <xf numFmtId="0" fontId="44" fillId="0" borderId="147" xfId="0" applyFont="1" applyFill="1" applyBorder="1" applyAlignment="1">
      <alignment vertical="center" wrapText="1"/>
    </xf>
    <xf numFmtId="0" fontId="33" fillId="5" borderId="148" xfId="0" applyFont="1" applyFill="1" applyBorder="1" applyAlignment="1">
      <alignment horizontal="center" vertical="center"/>
    </xf>
    <xf numFmtId="0" fontId="32" fillId="2" borderId="151" xfId="0" applyFont="1" applyFill="1" applyBorder="1" applyAlignment="1">
      <alignment horizontal="center" vertical="center" wrapText="1"/>
    </xf>
    <xf numFmtId="0" fontId="32" fillId="2" borderId="152" xfId="0" applyFont="1" applyFill="1" applyBorder="1" applyAlignment="1">
      <alignment horizontal="center" vertical="center" wrapText="1"/>
    </xf>
    <xf numFmtId="0" fontId="32" fillId="2" borderId="153" xfId="0" applyFont="1" applyFill="1" applyBorder="1" applyAlignment="1">
      <alignment horizontal="center" vertical="center" wrapText="1"/>
    </xf>
    <xf numFmtId="0" fontId="32" fillId="3" borderId="148" xfId="0" applyFont="1" applyFill="1" applyBorder="1" applyAlignment="1">
      <alignment horizontal="center" vertical="center" wrapText="1"/>
    </xf>
    <xf numFmtId="0" fontId="32" fillId="2" borderId="154" xfId="0" applyFont="1" applyFill="1" applyBorder="1" applyAlignment="1">
      <alignment horizontal="center" vertical="center" wrapText="1"/>
    </xf>
    <xf numFmtId="0" fontId="32" fillId="2" borderId="156" xfId="0" applyFont="1" applyFill="1" applyBorder="1" applyAlignment="1">
      <alignment horizontal="center" vertical="center" wrapText="1"/>
    </xf>
    <xf numFmtId="0" fontId="32" fillId="2" borderId="157" xfId="0" applyFont="1" applyFill="1" applyBorder="1" applyAlignment="1">
      <alignment horizontal="center" vertical="center" wrapText="1"/>
    </xf>
    <xf numFmtId="16" fontId="33" fillId="5" borderId="158" xfId="0" applyNumberFormat="1" applyFont="1" applyFill="1" applyBorder="1" applyAlignment="1">
      <alignment horizontal="left" vertical="top" wrapText="1"/>
    </xf>
    <xf numFmtId="0" fontId="33" fillId="2" borderId="159" xfId="0" applyFont="1" applyFill="1" applyBorder="1" applyAlignment="1">
      <alignment horizontal="center" vertical="center" wrapText="1"/>
    </xf>
    <xf numFmtId="0" fontId="32" fillId="2" borderId="135" xfId="0" applyFont="1" applyFill="1" applyBorder="1" applyAlignment="1">
      <alignment horizontal="center" vertical="center" wrapText="1"/>
    </xf>
    <xf numFmtId="0" fontId="32" fillId="2" borderId="96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/>
    </xf>
    <xf numFmtId="0" fontId="33" fillId="2" borderId="160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 wrapText="1"/>
    </xf>
    <xf numFmtId="16" fontId="33" fillId="5" borderId="161" xfId="0" applyNumberFormat="1" applyFont="1" applyFill="1" applyBorder="1" applyAlignment="1">
      <alignment horizontal="left" vertical="top" wrapText="1"/>
    </xf>
    <xf numFmtId="0" fontId="32" fillId="2" borderId="162" xfId="0" applyFont="1" applyFill="1" applyBorder="1" applyAlignment="1">
      <alignment horizontal="center" vertical="center" wrapText="1"/>
    </xf>
    <xf numFmtId="0" fontId="32" fillId="2" borderId="167" xfId="0" applyFont="1" applyFill="1" applyBorder="1" applyAlignment="1">
      <alignment horizontal="center" vertical="center" wrapText="1"/>
    </xf>
    <xf numFmtId="0" fontId="32" fillId="2" borderId="168" xfId="0" applyFont="1" applyFill="1" applyBorder="1" applyAlignment="1">
      <alignment horizontal="center" vertical="center" wrapText="1"/>
    </xf>
    <xf numFmtId="0" fontId="32" fillId="3" borderId="169" xfId="0" applyFont="1" applyFill="1" applyBorder="1" applyAlignment="1">
      <alignment horizontal="center" vertical="center" wrapText="1"/>
    </xf>
    <xf numFmtId="0" fontId="32" fillId="2" borderId="170" xfId="0" applyFont="1" applyFill="1" applyBorder="1" applyAlignment="1">
      <alignment horizontal="center" vertical="center" wrapText="1"/>
    </xf>
    <xf numFmtId="0" fontId="32" fillId="2" borderId="171" xfId="0" applyFont="1" applyFill="1" applyBorder="1" applyAlignment="1">
      <alignment horizontal="center" vertical="center" wrapText="1"/>
    </xf>
    <xf numFmtId="0" fontId="32" fillId="2" borderId="172" xfId="0" applyFont="1" applyFill="1" applyBorder="1" applyAlignment="1">
      <alignment horizontal="center" vertical="center" wrapText="1"/>
    </xf>
    <xf numFmtId="0" fontId="47" fillId="8" borderId="145" xfId="0" applyFont="1" applyFill="1" applyBorder="1" applyAlignment="1">
      <alignment vertical="center" wrapText="1"/>
    </xf>
    <xf numFmtId="0" fontId="46" fillId="8" borderId="173" xfId="0" applyFont="1" applyFill="1" applyBorder="1" applyAlignment="1">
      <alignment vertical="center" wrapText="1"/>
    </xf>
    <xf numFmtId="0" fontId="43" fillId="2" borderId="12" xfId="0" applyFont="1" applyFill="1" applyBorder="1" applyAlignment="1">
      <alignment vertical="center" wrapText="1"/>
    </xf>
    <xf numFmtId="0" fontId="44" fillId="7" borderId="147" xfId="0" applyFont="1" applyFill="1" applyBorder="1" applyAlignment="1">
      <alignment vertical="center" wrapText="1"/>
    </xf>
    <xf numFmtId="0" fontId="43" fillId="2" borderId="79" xfId="0" applyFont="1" applyFill="1" applyBorder="1" applyAlignment="1">
      <alignment vertical="center" wrapText="1"/>
    </xf>
    <xf numFmtId="0" fontId="44" fillId="8" borderId="143" xfId="0" applyFont="1" applyFill="1" applyBorder="1" applyAlignment="1">
      <alignment vertical="center" wrapText="1"/>
    </xf>
    <xf numFmtId="0" fontId="43" fillId="2" borderId="100" xfId="0" applyFont="1" applyFill="1" applyBorder="1" applyAlignment="1">
      <alignment wrapText="1"/>
    </xf>
    <xf numFmtId="0" fontId="49" fillId="2" borderId="26" xfId="0" applyFont="1" applyFill="1" applyBorder="1" applyAlignment="1">
      <alignment vertical="center" wrapText="1"/>
    </xf>
    <xf numFmtId="0" fontId="44" fillId="0" borderId="144" xfId="0" applyFont="1" applyFill="1" applyBorder="1" applyAlignment="1">
      <alignment vertical="center" wrapText="1"/>
    </xf>
    <xf numFmtId="16" fontId="33" fillId="2" borderId="147" xfId="0" applyNumberFormat="1" applyFont="1" applyFill="1" applyBorder="1" applyAlignment="1">
      <alignment vertical="center"/>
    </xf>
    <xf numFmtId="16" fontId="33" fillId="2" borderId="142" xfId="0" applyNumberFormat="1" applyFont="1" applyFill="1" applyBorder="1" applyAlignment="1">
      <alignment vertical="center"/>
    </xf>
    <xf numFmtId="16" fontId="33" fillId="2" borderId="174" xfId="0" applyNumberFormat="1" applyFont="1" applyFill="1" applyBorder="1" applyAlignment="1">
      <alignment vertical="center"/>
    </xf>
    <xf numFmtId="0" fontId="51" fillId="9" borderId="175" xfId="1" applyNumberFormat="1" applyFont="1" applyFill="1" applyBorder="1" applyAlignment="1">
      <alignment horizontal="center"/>
    </xf>
    <xf numFmtId="0" fontId="46" fillId="8" borderId="144" xfId="0" applyFont="1" applyFill="1" applyBorder="1" applyAlignment="1">
      <alignment vertical="center" wrapText="1"/>
    </xf>
    <xf numFmtId="0" fontId="33" fillId="2" borderId="124" xfId="0" applyFont="1" applyFill="1" applyBorder="1" applyAlignment="1">
      <alignment vertical="center" wrapText="1"/>
    </xf>
    <xf numFmtId="0" fontId="44" fillId="8" borderId="177" xfId="0" applyFont="1" applyFill="1" applyBorder="1" applyAlignment="1">
      <alignment vertical="center" wrapText="1"/>
    </xf>
    <xf numFmtId="0" fontId="42" fillId="2" borderId="97" xfId="0" applyFont="1" applyFill="1" applyBorder="1" applyAlignment="1">
      <alignment horizontal="left" vertical="center"/>
    </xf>
    <xf numFmtId="16" fontId="33" fillId="2" borderId="176" xfId="0" applyNumberFormat="1" applyFont="1" applyFill="1" applyBorder="1" applyAlignment="1">
      <alignment horizontal="left" vertical="center"/>
    </xf>
    <xf numFmtId="0" fontId="36" fillId="2" borderId="118" xfId="0" applyFont="1" applyFill="1" applyBorder="1" applyAlignment="1">
      <alignment horizontal="center" vertical="center"/>
    </xf>
    <xf numFmtId="0" fontId="36" fillId="2" borderId="184" xfId="0" applyFont="1" applyFill="1" applyBorder="1" applyAlignment="1">
      <alignment horizontal="center" vertical="center"/>
    </xf>
    <xf numFmtId="0" fontId="36" fillId="2" borderId="161" xfId="0" applyFont="1" applyFill="1" applyBorder="1" applyAlignment="1">
      <alignment horizontal="center" vertical="center"/>
    </xf>
    <xf numFmtId="0" fontId="35" fillId="2" borderId="193" xfId="0" applyFont="1" applyFill="1" applyBorder="1" applyAlignment="1">
      <alignment horizontal="center" vertical="center" wrapText="1"/>
    </xf>
    <xf numFmtId="0" fontId="35" fillId="2" borderId="198" xfId="0" applyFont="1" applyFill="1" applyBorder="1" applyAlignment="1">
      <alignment horizontal="center" vertical="center" wrapText="1"/>
    </xf>
    <xf numFmtId="0" fontId="35" fillId="2" borderId="199" xfId="0" applyFont="1" applyFill="1" applyBorder="1" applyAlignment="1">
      <alignment horizontal="center" vertical="center" wrapText="1"/>
    </xf>
    <xf numFmtId="0" fontId="36" fillId="2" borderId="200" xfId="0" applyFont="1" applyFill="1" applyBorder="1" applyAlignment="1">
      <alignment horizontal="center" vertical="center"/>
    </xf>
    <xf numFmtId="0" fontId="36" fillId="2" borderId="201" xfId="0" applyFont="1" applyFill="1" applyBorder="1" applyAlignment="1">
      <alignment horizontal="center" vertical="center"/>
    </xf>
    <xf numFmtId="0" fontId="36" fillId="2" borderId="163" xfId="0" applyFont="1" applyFill="1" applyBorder="1" applyAlignment="1">
      <alignment horizontal="center" vertical="center"/>
    </xf>
    <xf numFmtId="0" fontId="49" fillId="2" borderId="163" xfId="0" applyFont="1" applyFill="1" applyBorder="1" applyAlignment="1">
      <alignment vertical="center" wrapText="1"/>
    </xf>
    <xf numFmtId="0" fontId="0" fillId="0" borderId="0" xfId="0" applyFont="1" applyAlignment="1"/>
    <xf numFmtId="0" fontId="53" fillId="2" borderId="74" xfId="0" applyFont="1" applyFill="1" applyBorder="1" applyAlignment="1">
      <alignment horizontal="center" vertical="center"/>
    </xf>
    <xf numFmtId="0" fontId="53" fillId="3" borderId="69" xfId="0" applyFont="1" applyFill="1" applyBorder="1" applyAlignment="1">
      <alignment horizontal="center" vertical="center"/>
    </xf>
    <xf numFmtId="0" fontId="53" fillId="2" borderId="82" xfId="0" applyFont="1" applyFill="1" applyBorder="1" applyAlignment="1">
      <alignment horizontal="center" vertical="center"/>
    </xf>
    <xf numFmtId="0" fontId="53" fillId="3" borderId="79" xfId="0" applyFont="1" applyFill="1" applyBorder="1" applyAlignment="1">
      <alignment horizontal="center" vertical="center"/>
    </xf>
    <xf numFmtId="0" fontId="53" fillId="5" borderId="81" xfId="0" applyFont="1" applyFill="1" applyBorder="1" applyAlignment="1">
      <alignment horizontal="center" vertical="center" wrapText="1"/>
    </xf>
    <xf numFmtId="0" fontId="53" fillId="5" borderId="21" xfId="0" applyFont="1" applyFill="1" applyBorder="1" applyAlignment="1">
      <alignment horizontal="center" vertical="center" wrapText="1"/>
    </xf>
    <xf numFmtId="0" fontId="53" fillId="5" borderId="82" xfId="0" applyFont="1" applyFill="1" applyBorder="1" applyAlignment="1">
      <alignment horizontal="center" vertical="center" wrapText="1"/>
    </xf>
    <xf numFmtId="0" fontId="53" fillId="3" borderId="79" xfId="0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165" fontId="53" fillId="2" borderId="82" xfId="0" applyNumberFormat="1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/>
    </xf>
    <xf numFmtId="0" fontId="53" fillId="2" borderId="21" xfId="0" applyFont="1" applyFill="1" applyBorder="1" applyAlignment="1">
      <alignment horizontal="center" vertical="center"/>
    </xf>
    <xf numFmtId="0" fontId="53" fillId="2" borderId="24" xfId="0" applyFont="1" applyFill="1" applyBorder="1" applyAlignment="1">
      <alignment horizontal="center" vertical="center"/>
    </xf>
    <xf numFmtId="0" fontId="45" fillId="2" borderId="6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/>
    </xf>
    <xf numFmtId="16" fontId="32" fillId="10" borderId="26" xfId="0" applyNumberFormat="1" applyFont="1" applyFill="1" applyBorder="1"/>
    <xf numFmtId="0" fontId="45" fillId="2" borderId="79" xfId="0" applyFont="1" applyFill="1" applyBorder="1" applyAlignment="1">
      <alignment horizontal="center" vertical="center"/>
    </xf>
    <xf numFmtId="0" fontId="45" fillId="2" borderId="71" xfId="0" applyFont="1" applyFill="1" applyBorder="1" applyAlignment="1">
      <alignment horizontal="center" vertical="center" wrapText="1"/>
    </xf>
    <xf numFmtId="0" fontId="54" fillId="2" borderId="71" xfId="0" applyFont="1" applyFill="1" applyBorder="1" applyAlignment="1">
      <alignment horizontal="center" vertical="center" wrapText="1"/>
    </xf>
    <xf numFmtId="0" fontId="45" fillId="2" borderId="71" xfId="0" applyFont="1" applyFill="1" applyBorder="1" applyAlignment="1">
      <alignment horizontal="center" vertical="center"/>
    </xf>
    <xf numFmtId="0" fontId="32" fillId="17" borderId="26" xfId="0" applyFont="1" applyFill="1" applyBorder="1" applyAlignment="1">
      <alignment horizontal="center" vertical="center"/>
    </xf>
    <xf numFmtId="0" fontId="32" fillId="17" borderId="66" xfId="0" applyFont="1" applyFill="1" applyBorder="1" applyAlignment="1">
      <alignment horizontal="center" vertical="center"/>
    </xf>
    <xf numFmtId="0" fontId="32" fillId="19" borderId="26" xfId="0" applyFont="1" applyFill="1" applyBorder="1" applyAlignment="1">
      <alignment horizontal="center" vertical="center"/>
    </xf>
    <xf numFmtId="0" fontId="32" fillId="17" borderId="65" xfId="0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 vertical="center"/>
    </xf>
    <xf numFmtId="0" fontId="32" fillId="22" borderId="26" xfId="0" applyFont="1" applyFill="1" applyBorder="1" applyAlignment="1">
      <alignment horizontal="center" vertical="center"/>
    </xf>
    <xf numFmtId="0" fontId="32" fillId="20" borderId="65" xfId="0" applyFont="1" applyFill="1" applyBorder="1" applyAlignment="1">
      <alignment horizontal="center" vertical="center"/>
    </xf>
    <xf numFmtId="0" fontId="33" fillId="17" borderId="48" xfId="0" applyFont="1" applyFill="1" applyBorder="1" applyAlignment="1">
      <alignment horizontal="center"/>
    </xf>
    <xf numFmtId="0" fontId="32" fillId="17" borderId="67" xfId="0" applyFont="1" applyFill="1" applyBorder="1" applyAlignment="1">
      <alignment horizontal="center" vertical="center"/>
    </xf>
    <xf numFmtId="0" fontId="33" fillId="17" borderId="26" xfId="0" applyFont="1" applyFill="1" applyBorder="1" applyAlignment="1">
      <alignment horizontal="center"/>
    </xf>
    <xf numFmtId="1" fontId="32" fillId="19" borderId="26" xfId="0" applyNumberFormat="1" applyFont="1" applyFill="1" applyBorder="1" applyAlignment="1">
      <alignment horizontal="center" vertical="center"/>
    </xf>
    <xf numFmtId="0" fontId="32" fillId="18" borderId="68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left"/>
    </xf>
    <xf numFmtId="0" fontId="33" fillId="12" borderId="65" xfId="0" applyFont="1" applyFill="1" applyBorder="1" applyAlignment="1">
      <alignment horizontal="center" vertical="center" wrapText="1"/>
    </xf>
    <xf numFmtId="0" fontId="33" fillId="12" borderId="66" xfId="0" applyFont="1" applyFill="1" applyBorder="1" applyAlignment="1">
      <alignment horizontal="center" vertical="center" textRotation="90" wrapText="1"/>
    </xf>
    <xf numFmtId="0" fontId="34" fillId="12" borderId="66" xfId="0" applyFont="1" applyFill="1" applyBorder="1" applyAlignment="1">
      <alignment horizontal="center" vertical="center" textRotation="90" wrapText="1"/>
    </xf>
    <xf numFmtId="0" fontId="33" fillId="12" borderId="67" xfId="0" applyFont="1" applyFill="1" applyBorder="1" applyAlignment="1">
      <alignment horizontal="center" vertical="center" textRotation="90" wrapText="1"/>
    </xf>
    <xf numFmtId="0" fontId="32" fillId="12" borderId="64" xfId="0" applyFont="1" applyFill="1" applyBorder="1" applyAlignment="1">
      <alignment wrapText="1"/>
    </xf>
    <xf numFmtId="0" fontId="33" fillId="13" borderId="79" xfId="0" applyFont="1" applyFill="1" applyBorder="1" applyAlignment="1">
      <alignment horizontal="center" vertical="center" wrapText="1"/>
    </xf>
    <xf numFmtId="0" fontId="32" fillId="12" borderId="79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0" fontId="32" fillId="12" borderId="83" xfId="0" applyFont="1" applyFill="1" applyBorder="1" applyAlignment="1">
      <alignment horizontal="center" vertical="center"/>
    </xf>
    <xf numFmtId="0" fontId="32" fillId="12" borderId="21" xfId="0" applyFont="1" applyFill="1" applyBorder="1" applyAlignment="1">
      <alignment horizontal="center" vertical="center"/>
    </xf>
    <xf numFmtId="0" fontId="32" fillId="12" borderId="82" xfId="0" applyFont="1" applyFill="1" applyBorder="1" applyAlignment="1">
      <alignment horizontal="center" vertical="center"/>
    </xf>
    <xf numFmtId="0" fontId="32" fillId="14" borderId="80" xfId="0" applyFont="1" applyFill="1" applyBorder="1" applyAlignment="1">
      <alignment horizontal="center" vertical="center"/>
    </xf>
    <xf numFmtId="1" fontId="32" fillId="14" borderId="79" xfId="0" applyNumberFormat="1" applyFont="1" applyFill="1" applyBorder="1" applyAlignment="1">
      <alignment horizontal="center" vertical="center"/>
    </xf>
    <xf numFmtId="0" fontId="32" fillId="14" borderId="79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left" vertical="center"/>
    </xf>
    <xf numFmtId="0" fontId="32" fillId="12" borderId="89" xfId="0" applyFont="1" applyFill="1" applyBorder="1" applyAlignment="1">
      <alignment horizontal="left" wrapText="1"/>
    </xf>
    <xf numFmtId="0" fontId="32" fillId="12" borderId="87" xfId="0" applyFont="1" applyFill="1" applyBorder="1" applyAlignment="1">
      <alignment horizontal="center" vertical="center"/>
    </xf>
    <xf numFmtId="0" fontId="32" fillId="12" borderId="88" xfId="0" applyFont="1" applyFill="1" applyBorder="1" applyAlignment="1">
      <alignment horizontal="center" vertical="center"/>
    </xf>
    <xf numFmtId="0" fontId="32" fillId="12" borderId="93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104" xfId="0" applyFont="1" applyFill="1" applyBorder="1" applyAlignment="1">
      <alignment horizontal="center" vertical="center"/>
    </xf>
    <xf numFmtId="0" fontId="32" fillId="14" borderId="90" xfId="0" applyFont="1" applyFill="1" applyBorder="1" applyAlignment="1">
      <alignment horizontal="center" vertical="center"/>
    </xf>
    <xf numFmtId="1" fontId="32" fillId="14" borderId="87" xfId="0" applyNumberFormat="1" applyFont="1" applyFill="1" applyBorder="1" applyAlignment="1">
      <alignment horizontal="center" vertical="center"/>
    </xf>
    <xf numFmtId="0" fontId="32" fillId="14" borderId="87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 wrapText="1"/>
    </xf>
    <xf numFmtId="0" fontId="32" fillId="20" borderId="26" xfId="0" applyFont="1" applyFill="1" applyBorder="1" applyAlignment="1">
      <alignment horizontal="center" vertical="center" wrapText="1"/>
    </xf>
    <xf numFmtId="0" fontId="33" fillId="20" borderId="65" xfId="0" applyFont="1" applyFill="1" applyBorder="1" applyAlignment="1">
      <alignment horizontal="center" vertical="center" wrapText="1"/>
    </xf>
    <xf numFmtId="0" fontId="33" fillId="20" borderId="26" xfId="0" applyFont="1" applyFill="1" applyBorder="1" applyAlignment="1">
      <alignment horizontal="center" vertical="center" wrapText="1"/>
    </xf>
    <xf numFmtId="16" fontId="33" fillId="22" borderId="59" xfId="0" applyNumberFormat="1" applyFont="1" applyFill="1" applyBorder="1" applyAlignment="1">
      <alignment horizontal="left" wrapText="1"/>
    </xf>
    <xf numFmtId="0" fontId="32" fillId="22" borderId="37" xfId="0" applyFont="1" applyFill="1" applyBorder="1" applyAlignment="1">
      <alignment horizontal="left" wrapText="1"/>
    </xf>
    <xf numFmtId="0" fontId="33" fillId="22" borderId="59" xfId="0" applyFont="1" applyFill="1" applyBorder="1" applyAlignment="1">
      <alignment horizontal="center" vertical="center" wrapText="1"/>
    </xf>
    <xf numFmtId="0" fontId="32" fillId="22" borderId="108" xfId="0" applyFont="1" applyFill="1" applyBorder="1" applyAlignment="1">
      <alignment horizontal="center" vertical="center" wrapText="1"/>
    </xf>
    <xf numFmtId="0" fontId="32" fillId="22" borderId="59" xfId="0" applyFont="1" applyFill="1" applyBorder="1" applyAlignment="1">
      <alignment horizontal="center" vertical="center" wrapText="1"/>
    </xf>
    <xf numFmtId="1" fontId="32" fillId="22" borderId="59" xfId="0" applyNumberFormat="1" applyFont="1" applyFill="1" applyBorder="1" applyAlignment="1">
      <alignment horizontal="center" vertical="center" wrapText="1"/>
    </xf>
    <xf numFmtId="0" fontId="32" fillId="20" borderId="59" xfId="0" applyFont="1" applyFill="1" applyBorder="1" applyAlignment="1">
      <alignment horizontal="center" vertical="center" wrapText="1"/>
    </xf>
    <xf numFmtId="0" fontId="33" fillId="20" borderId="108" xfId="0" applyFont="1" applyFill="1" applyBorder="1" applyAlignment="1">
      <alignment horizontal="center" vertical="center" wrapText="1"/>
    </xf>
    <xf numFmtId="0" fontId="33" fillId="20" borderId="59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/>
    <xf numFmtId="1" fontId="32" fillId="22" borderId="26" xfId="0" applyNumberFormat="1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 wrapText="1"/>
    </xf>
    <xf numFmtId="0" fontId="32" fillId="22" borderId="105" xfId="0" applyFont="1" applyFill="1" applyBorder="1" applyAlignment="1">
      <alignment horizontal="left" wrapText="1"/>
    </xf>
    <xf numFmtId="0" fontId="32" fillId="22" borderId="65" xfId="0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/>
    </xf>
    <xf numFmtId="0" fontId="32" fillId="22" borderId="94" xfId="0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/>
    </xf>
    <xf numFmtId="0" fontId="32" fillId="22" borderId="65" xfId="0" applyFont="1" applyFill="1" applyBorder="1" applyAlignment="1">
      <alignment horizontal="center" vertical="center"/>
    </xf>
    <xf numFmtId="0" fontId="32" fillId="22" borderId="94" xfId="0" applyFont="1" applyFill="1" applyBorder="1" applyAlignment="1">
      <alignment horizontal="center" vertical="center"/>
    </xf>
    <xf numFmtId="0" fontId="32" fillId="22" borderId="66" xfId="0" applyFont="1" applyFill="1" applyBorder="1" applyAlignment="1">
      <alignment horizontal="center" vertical="center"/>
    </xf>
    <xf numFmtId="0" fontId="32" fillId="22" borderId="106" xfId="0" applyFont="1" applyFill="1" applyBorder="1" applyAlignment="1">
      <alignment horizontal="center" vertical="center"/>
    </xf>
    <xf numFmtId="0" fontId="32" fillId="22" borderId="67" xfId="0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/>
    </xf>
    <xf numFmtId="0" fontId="33" fillId="20" borderId="65" xfId="0" applyFont="1" applyFill="1" applyBorder="1" applyAlignment="1">
      <alignment horizontal="center"/>
    </xf>
    <xf numFmtId="0" fontId="33" fillId="20" borderId="26" xfId="0" applyFont="1" applyFill="1" applyBorder="1"/>
    <xf numFmtId="0" fontId="32" fillId="22" borderId="66" xfId="0" applyFont="1" applyFill="1" applyBorder="1" applyAlignment="1">
      <alignment horizontal="left" wrapText="1"/>
    </xf>
    <xf numFmtId="16" fontId="33" fillId="23" borderId="59" xfId="0" applyNumberFormat="1" applyFont="1" applyFill="1" applyBorder="1" applyAlignment="1">
      <alignment horizontal="left"/>
    </xf>
    <xf numFmtId="0" fontId="33" fillId="23" borderId="26" xfId="0" applyFont="1" applyFill="1" applyBorder="1" applyAlignment="1">
      <alignment horizontal="center"/>
    </xf>
    <xf numFmtId="0" fontId="41" fillId="23" borderId="65" xfId="0" applyFont="1" applyFill="1" applyBorder="1" applyAlignment="1">
      <alignment horizontal="center" vertical="center"/>
    </xf>
    <xf numFmtId="0" fontId="32" fillId="23" borderId="26" xfId="0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/>
    </xf>
    <xf numFmtId="1" fontId="32" fillId="23" borderId="26" xfId="0" applyNumberFormat="1" applyFont="1" applyFill="1" applyBorder="1" applyAlignment="1">
      <alignment horizontal="center" vertical="center"/>
    </xf>
    <xf numFmtId="0" fontId="32" fillId="23" borderId="65" xfId="0" applyFont="1" applyFill="1" applyBorder="1" applyAlignment="1">
      <alignment horizontal="center" vertical="center"/>
    </xf>
    <xf numFmtId="16" fontId="33" fillId="15" borderId="26" xfId="0" applyNumberFormat="1" applyFont="1" applyFill="1" applyBorder="1" applyAlignment="1">
      <alignment horizontal="left" vertical="top" wrapText="1"/>
    </xf>
    <xf numFmtId="0" fontId="32" fillId="15" borderId="94" xfId="0" applyFont="1" applyFill="1" applyBorder="1" applyAlignment="1">
      <alignment horizontal="left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2" fillId="15" borderId="65" xfId="0" applyFont="1" applyFill="1" applyBorder="1" applyAlignment="1">
      <alignment horizontal="center" vertical="center" wrapText="1"/>
    </xf>
    <xf numFmtId="0" fontId="32" fillId="15" borderId="26" xfId="0" applyFont="1" applyFill="1" applyBorder="1" applyAlignment="1">
      <alignment horizontal="center" vertical="center" wrapText="1"/>
    </xf>
    <xf numFmtId="0" fontId="32" fillId="15" borderId="66" xfId="0" applyFont="1" applyFill="1" applyBorder="1" applyAlignment="1">
      <alignment horizontal="center" vertical="center" wrapText="1"/>
    </xf>
    <xf numFmtId="0" fontId="32" fillId="15" borderId="94" xfId="0" applyFont="1" applyFill="1" applyBorder="1" applyAlignment="1">
      <alignment horizontal="center" vertical="center" wrapText="1"/>
    </xf>
    <xf numFmtId="0" fontId="32" fillId="15" borderId="106" xfId="0" applyFont="1" applyFill="1" applyBorder="1" applyAlignment="1">
      <alignment horizontal="center" vertical="center" wrapText="1"/>
    </xf>
    <xf numFmtId="0" fontId="32" fillId="15" borderId="107" xfId="0" applyFont="1" applyFill="1" applyBorder="1" applyAlignment="1">
      <alignment horizontal="center" vertical="center" wrapText="1"/>
    </xf>
    <xf numFmtId="0" fontId="32" fillId="16" borderId="26" xfId="0" applyFont="1" applyFill="1" applyBorder="1" applyAlignment="1">
      <alignment horizontal="center" vertical="center" wrapText="1"/>
    </xf>
    <xf numFmtId="0" fontId="32" fillId="15" borderId="105" xfId="0" applyFont="1" applyFill="1" applyBorder="1" applyAlignment="1">
      <alignment horizontal="center" vertical="center" wrapText="1"/>
    </xf>
    <xf numFmtId="0" fontId="32" fillId="15" borderId="113" xfId="0" applyFont="1" applyFill="1" applyBorder="1" applyAlignment="1">
      <alignment horizontal="center" vertical="center" wrapText="1"/>
    </xf>
    <xf numFmtId="0" fontId="32" fillId="15" borderId="26" xfId="0" quotePrefix="1" applyFont="1" applyFill="1" applyBorder="1" applyAlignment="1">
      <alignment horizontal="center" vertical="center" wrapText="1"/>
    </xf>
    <xf numFmtId="0" fontId="43" fillId="2" borderId="71" xfId="0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43" fillId="0" borderId="79" xfId="0" applyFont="1" applyBorder="1" applyAlignment="1">
      <alignment horizontal="center" vertical="center" wrapText="1"/>
    </xf>
    <xf numFmtId="0" fontId="43" fillId="2" borderId="7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3" fillId="0" borderId="18" xfId="0" applyFont="1" applyBorder="1" applyAlignment="1">
      <alignment horizontal="left" vertical="center" wrapText="1"/>
    </xf>
    <xf numFmtId="0" fontId="43" fillId="0" borderId="130" xfId="0" applyFont="1" applyBorder="1" applyAlignment="1">
      <alignment horizontal="left" vertical="center" wrapText="1"/>
    </xf>
    <xf numFmtId="0" fontId="43" fillId="0" borderId="99" xfId="0" applyFont="1" applyBorder="1" applyAlignment="1">
      <alignment horizontal="left" vertical="center" wrapText="1"/>
    </xf>
    <xf numFmtId="0" fontId="43" fillId="0" borderId="97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96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32" fillId="2" borderId="44" xfId="0" applyFont="1" applyFill="1" applyBorder="1" applyAlignment="1">
      <alignment horizontal="center" vertical="center"/>
    </xf>
    <xf numFmtId="0" fontId="32" fillId="2" borderId="97" xfId="0" applyFont="1" applyFill="1" applyBorder="1" applyAlignment="1">
      <alignment horizontal="center" vertical="center"/>
    </xf>
    <xf numFmtId="0" fontId="32" fillId="2" borderId="96" xfId="0" applyFont="1" applyFill="1" applyBorder="1" applyAlignment="1">
      <alignment horizontal="center" vertical="center"/>
    </xf>
    <xf numFmtId="0" fontId="33" fillId="2" borderId="118" xfId="0" applyFont="1" applyFill="1" applyBorder="1"/>
    <xf numFmtId="0" fontId="15" fillId="2" borderId="118" xfId="0" applyFont="1" applyFill="1" applyBorder="1" applyAlignment="1">
      <alignment horizontal="center"/>
    </xf>
    <xf numFmtId="0" fontId="57" fillId="2" borderId="97" xfId="0" applyFont="1" applyFill="1" applyBorder="1" applyAlignment="1">
      <alignment horizontal="left" vertical="center"/>
    </xf>
    <xf numFmtId="0" fontId="57" fillId="2" borderId="123" xfId="0" applyFont="1" applyFill="1" applyBorder="1" applyAlignment="1">
      <alignment horizontal="left" vertical="center"/>
    </xf>
    <xf numFmtId="0" fontId="45" fillId="5" borderId="148" xfId="0" applyFont="1" applyFill="1" applyBorder="1" applyAlignment="1">
      <alignment horizontal="center" vertical="center" wrapText="1"/>
    </xf>
    <xf numFmtId="0" fontId="45" fillId="5" borderId="150" xfId="0" applyFont="1" applyFill="1" applyBorder="1" applyAlignment="1">
      <alignment horizontal="center" vertical="center" wrapText="1"/>
    </xf>
    <xf numFmtId="0" fontId="45" fillId="5" borderId="151" xfId="0" applyFont="1" applyFill="1" applyBorder="1" applyAlignment="1">
      <alignment horizontal="center" vertical="center" wrapText="1"/>
    </xf>
    <xf numFmtId="0" fontId="45" fillId="5" borderId="152" xfId="0" applyFont="1" applyFill="1" applyBorder="1" applyAlignment="1">
      <alignment horizontal="center" vertical="center" wrapText="1"/>
    </xf>
    <xf numFmtId="0" fontId="45" fillId="5" borderId="153" xfId="0" applyFont="1" applyFill="1" applyBorder="1" applyAlignment="1">
      <alignment horizontal="center" vertical="center" wrapText="1"/>
    </xf>
    <xf numFmtId="0" fontId="55" fillId="5" borderId="154" xfId="0" applyFont="1" applyFill="1" applyBorder="1"/>
    <xf numFmtId="0" fontId="55" fillId="5" borderId="151" xfId="0" applyFont="1" applyFill="1" applyBorder="1"/>
    <xf numFmtId="0" fontId="45" fillId="5" borderId="155" xfId="0" applyFont="1" applyFill="1" applyBorder="1" applyAlignment="1">
      <alignment horizontal="center" vertical="center"/>
    </xf>
    <xf numFmtId="0" fontId="43" fillId="0" borderId="9" xfId="0" applyFont="1" applyBorder="1" applyAlignment="1">
      <alignment vertical="center" wrapText="1"/>
    </xf>
    <xf numFmtId="0" fontId="43" fillId="0" borderId="130" xfId="0" applyFont="1" applyBorder="1" applyAlignment="1">
      <alignment vertical="center" wrapText="1"/>
    </xf>
    <xf numFmtId="0" fontId="43" fillId="0" borderId="136" xfId="0" applyFont="1" applyBorder="1" applyAlignment="1">
      <alignment vertical="center" wrapText="1"/>
    </xf>
    <xf numFmtId="0" fontId="43" fillId="0" borderId="44" xfId="0" applyFont="1" applyBorder="1" applyAlignment="1">
      <alignment vertical="center" wrapText="1"/>
    </xf>
    <xf numFmtId="0" fontId="43" fillId="0" borderId="178" xfId="0" applyFont="1" applyBorder="1" applyAlignment="1">
      <alignment vertical="center" wrapText="1"/>
    </xf>
    <xf numFmtId="0" fontId="43" fillId="0" borderId="134" xfId="0" applyFont="1" applyBorder="1" applyAlignment="1">
      <alignment vertical="center" wrapText="1"/>
    </xf>
    <xf numFmtId="0" fontId="43" fillId="0" borderId="137" xfId="0" applyFont="1" applyBorder="1" applyAlignment="1">
      <alignment vertical="center" wrapText="1"/>
    </xf>
    <xf numFmtId="0" fontId="12" fillId="2" borderId="118" xfId="0" applyFont="1" applyFill="1" applyBorder="1" applyAlignment="1">
      <alignment horizontal="right"/>
    </xf>
    <xf numFmtId="0" fontId="14" fillId="2" borderId="118" xfId="0" applyFont="1" applyFill="1" applyBorder="1" applyAlignment="1">
      <alignment horizontal="right" vertical="top"/>
    </xf>
    <xf numFmtId="0" fontId="15" fillId="2" borderId="118" xfId="0" applyFont="1" applyFill="1" applyBorder="1" applyAlignment="1">
      <alignment horizontal="right" vertical="top"/>
    </xf>
    <xf numFmtId="0" fontId="56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vertical="center" wrapText="1"/>
    </xf>
    <xf numFmtId="0" fontId="61" fillId="8" borderId="118" xfId="2" applyFont="1" applyFill="1"/>
    <xf numFmtId="0" fontId="56" fillId="8" borderId="0" xfId="0" applyFont="1" applyFill="1"/>
    <xf numFmtId="0" fontId="44" fillId="8" borderId="118" xfId="2" applyFont="1" applyFill="1"/>
    <xf numFmtId="0" fontId="56" fillId="8" borderId="118" xfId="2" applyFont="1" applyFill="1"/>
    <xf numFmtId="0" fontId="61" fillId="8" borderId="0" xfId="0" applyFont="1" applyFill="1"/>
    <xf numFmtId="0" fontId="45" fillId="8" borderId="118" xfId="2" applyFont="1" applyFill="1"/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2" fillId="22" borderId="108" xfId="0" applyFont="1" applyFill="1" applyBorder="1" applyAlignment="1">
      <alignment horizontal="center" vertical="center" wrapText="1"/>
    </xf>
    <xf numFmtId="0" fontId="32" fillId="2" borderId="124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 applyAlignment="1">
      <alignment horizontal="left"/>
    </xf>
    <xf numFmtId="16" fontId="33" fillId="2" borderId="69" xfId="0" applyNumberFormat="1" applyFont="1" applyFill="1" applyBorder="1" applyAlignment="1">
      <alignment horizontal="center" vertical="center"/>
    </xf>
    <xf numFmtId="0" fontId="33" fillId="0" borderId="72" xfId="0" applyFont="1" applyBorder="1" applyAlignment="1">
      <alignment wrapText="1"/>
    </xf>
    <xf numFmtId="0" fontId="33" fillId="0" borderId="69" xfId="0" applyFont="1" applyBorder="1" applyAlignment="1">
      <alignment horizontal="center" vertical="center"/>
    </xf>
    <xf numFmtId="0" fontId="43" fillId="0" borderId="81" xfId="0" applyFont="1" applyBorder="1" applyAlignment="1">
      <alignment horizontal="left" vertical="center" wrapText="1"/>
    </xf>
    <xf numFmtId="0" fontId="43" fillId="0" borderId="178" xfId="0" applyFont="1" applyBorder="1" applyAlignment="1">
      <alignment horizontal="left" vertical="center" wrapText="1"/>
    </xf>
    <xf numFmtId="0" fontId="33" fillId="0" borderId="9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top" wrapText="1"/>
    </xf>
    <xf numFmtId="0" fontId="33" fillId="0" borderId="130" xfId="0" applyFont="1" applyBorder="1" applyAlignment="1">
      <alignment vertical="center" wrapText="1"/>
    </xf>
    <xf numFmtId="0" fontId="33" fillId="0" borderId="136" xfId="0" applyFont="1" applyBorder="1" applyAlignment="1">
      <alignment vertical="center" wrapText="1"/>
    </xf>
    <xf numFmtId="0" fontId="33" fillId="0" borderId="44" xfId="0" applyFont="1" applyBorder="1" applyAlignment="1">
      <alignment vertical="center" wrapText="1"/>
    </xf>
    <xf numFmtId="0" fontId="33" fillId="0" borderId="178" xfId="0" applyFont="1" applyBorder="1" applyAlignment="1">
      <alignment vertical="center" wrapText="1"/>
    </xf>
    <xf numFmtId="0" fontId="33" fillId="0" borderId="134" xfId="0" applyFont="1" applyBorder="1" applyAlignment="1">
      <alignment vertical="center" wrapText="1"/>
    </xf>
    <xf numFmtId="0" fontId="33" fillId="0" borderId="137" xfId="0" applyFont="1" applyBorder="1" applyAlignment="1">
      <alignment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3" fillId="0" borderId="137" xfId="0" applyFont="1" applyBorder="1" applyAlignment="1">
      <alignment vertical="top" wrapText="1"/>
    </xf>
    <xf numFmtId="0" fontId="44" fillId="2" borderId="23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vertical="center" wrapText="1"/>
    </xf>
    <xf numFmtId="0" fontId="33" fillId="0" borderId="82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center" wrapText="1"/>
    </xf>
    <xf numFmtId="0" fontId="33" fillId="0" borderId="81" xfId="0" applyFont="1" applyBorder="1" applyAlignment="1">
      <alignment horizontal="left" vertical="center" wrapText="1"/>
    </xf>
    <xf numFmtId="0" fontId="33" fillId="0" borderId="178" xfId="0" applyFont="1" applyBorder="1" applyAlignment="1">
      <alignment horizontal="left" vertical="center" wrapText="1"/>
    </xf>
    <xf numFmtId="0" fontId="33" fillId="0" borderId="99" xfId="0" applyFont="1" applyBorder="1" applyAlignment="1">
      <alignment horizontal="left"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96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/>
    <xf numFmtId="0" fontId="2" fillId="0" borderId="3" xfId="0" applyFont="1" applyBorder="1"/>
    <xf numFmtId="0" fontId="4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right"/>
    </xf>
    <xf numFmtId="0" fontId="36" fillId="2" borderId="5" xfId="0" applyFont="1" applyFill="1" applyBorder="1" applyAlignment="1">
      <alignment horizontal="left" vertical="top" wrapText="1"/>
    </xf>
    <xf numFmtId="0" fontId="62" fillId="0" borderId="6" xfId="0" applyFont="1" applyBorder="1"/>
    <xf numFmtId="0" fontId="62" fillId="0" borderId="7" xfId="0" applyFont="1" applyBorder="1"/>
    <xf numFmtId="0" fontId="62" fillId="0" borderId="8" xfId="0" applyFont="1" applyBorder="1"/>
    <xf numFmtId="0" fontId="62" fillId="0" borderId="9" xfId="0" applyFont="1" applyBorder="1"/>
    <xf numFmtId="0" fontId="62" fillId="0" borderId="10" xfId="0" applyFont="1" applyBorder="1"/>
    <xf numFmtId="0" fontId="12" fillId="2" borderId="1" xfId="0" applyFont="1" applyFill="1" applyBorder="1" applyAlignment="1">
      <alignment horizontal="right" wrapText="1"/>
    </xf>
    <xf numFmtId="0" fontId="22" fillId="2" borderId="16" xfId="0" applyFont="1" applyFill="1" applyBorder="1" applyAlignment="1">
      <alignment horizontal="center" vertical="center"/>
    </xf>
    <xf numFmtId="0" fontId="2" fillId="0" borderId="17" xfId="0" applyFont="1" applyBorder="1"/>
    <xf numFmtId="0" fontId="2" fillId="0" borderId="18" xfId="0" applyFont="1" applyBorder="1"/>
    <xf numFmtId="0" fontId="63" fillId="0" borderId="118" xfId="0" applyFont="1" applyBorder="1" applyAlignment="1">
      <alignment horizontal="left" vertical="center"/>
    </xf>
    <xf numFmtId="0" fontId="63" fillId="0" borderId="118" xfId="0" applyFont="1" applyBorder="1" applyAlignment="1">
      <alignment horizontal="left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30" fillId="2" borderId="118" xfId="0" applyFont="1" applyFill="1" applyBorder="1" applyAlignment="1">
      <alignment horizontal="left" vertical="top"/>
    </xf>
    <xf numFmtId="0" fontId="58" fillId="2" borderId="118" xfId="0" applyFont="1" applyFill="1" applyBorder="1" applyAlignment="1">
      <alignment horizontal="left" vertical="top"/>
    </xf>
    <xf numFmtId="0" fontId="26" fillId="2" borderId="19" xfId="0" applyFont="1" applyFill="1" applyBorder="1" applyAlignment="1">
      <alignment horizontal="center" vertical="center" textRotation="90" wrapText="1"/>
    </xf>
    <xf numFmtId="0" fontId="2" fillId="0" borderId="20" xfId="0" applyFont="1" applyBorder="1"/>
    <xf numFmtId="0" fontId="2" fillId="0" borderId="22" xfId="0" applyFont="1" applyBorder="1"/>
    <xf numFmtId="0" fontId="25" fillId="2" borderId="16" xfId="0" applyFont="1" applyFill="1" applyBorder="1" applyAlignment="1">
      <alignment horizontal="center" vertical="center"/>
    </xf>
    <xf numFmtId="0" fontId="63" fillId="2" borderId="118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 vertical="center" wrapText="1"/>
    </xf>
    <xf numFmtId="0" fontId="12" fillId="2" borderId="19" xfId="0" applyFont="1" applyFill="1" applyBorder="1" applyAlignment="1">
      <alignment horizontal="center" vertical="center" textRotation="90" wrapText="1"/>
    </xf>
    <xf numFmtId="0" fontId="15" fillId="2" borderId="1" xfId="0" applyFont="1" applyFill="1" applyBorder="1" applyAlignment="1">
      <alignment horizontal="left" vertical="top"/>
    </xf>
    <xf numFmtId="0" fontId="32" fillId="3" borderId="68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30" fillId="2" borderId="19" xfId="0" applyFont="1" applyFill="1" applyBorder="1" applyAlignment="1">
      <alignment horizontal="center" vertical="center" textRotation="90" wrapText="1"/>
    </xf>
    <xf numFmtId="0" fontId="2" fillId="0" borderId="61" xfId="0" applyFont="1" applyBorder="1"/>
    <xf numFmtId="0" fontId="32" fillId="17" borderId="68" xfId="0" applyFont="1" applyFill="1" applyBorder="1" applyAlignment="1">
      <alignment horizontal="center" vertical="center"/>
    </xf>
    <xf numFmtId="0" fontId="2" fillId="18" borderId="47" xfId="0" applyFont="1" applyFill="1" applyBorder="1"/>
    <xf numFmtId="0" fontId="2" fillId="18" borderId="48" xfId="0" applyFont="1" applyFill="1" applyBorder="1"/>
    <xf numFmtId="0" fontId="30" fillId="2" borderId="54" xfId="0" applyFont="1" applyFill="1" applyBorder="1" applyAlignment="1">
      <alignment horizontal="center" vertical="center" textRotation="90" wrapText="1"/>
    </xf>
    <xf numFmtId="0" fontId="2" fillId="0" borderId="62" xfId="0" applyFont="1" applyBorder="1"/>
    <xf numFmtId="0" fontId="31" fillId="2" borderId="29" xfId="0" applyFont="1" applyFill="1" applyBorder="1" applyAlignment="1">
      <alignment horizontal="center" vertical="center" textRotation="90" wrapText="1"/>
    </xf>
    <xf numFmtId="0" fontId="2" fillId="0" borderId="58" xfId="0" applyFont="1" applyBorder="1"/>
    <xf numFmtId="0" fontId="32" fillId="10" borderId="68" xfId="0" applyFont="1" applyFill="1" applyBorder="1" applyAlignment="1">
      <alignment horizontal="center"/>
    </xf>
    <xf numFmtId="0" fontId="2" fillId="11" borderId="47" xfId="0" applyFont="1" applyFill="1" applyBorder="1"/>
    <xf numFmtId="0" fontId="2" fillId="11" borderId="48" xfId="0" applyFont="1" applyFill="1" applyBorder="1"/>
    <xf numFmtId="0" fontId="30" fillId="2" borderId="45" xfId="0" applyFont="1" applyFill="1" applyBorder="1" applyAlignment="1">
      <alignment horizontal="center" vertical="center" textRotation="90" wrapText="1"/>
    </xf>
    <xf numFmtId="0" fontId="2" fillId="0" borderId="55" xfId="0" applyFont="1" applyBorder="1"/>
    <xf numFmtId="0" fontId="2" fillId="0" borderId="63" xfId="0" applyFont="1" applyBorder="1"/>
    <xf numFmtId="0" fontId="36" fillId="2" borderId="190" xfId="0" applyFont="1" applyFill="1" applyBorder="1" applyAlignment="1">
      <alignment horizontal="center" vertical="center"/>
    </xf>
    <xf numFmtId="0" fontId="2" fillId="0" borderId="192" xfId="0" applyFont="1" applyBorder="1"/>
    <xf numFmtId="0" fontId="2" fillId="0" borderId="191" xfId="0" applyFont="1" applyBorder="1"/>
    <xf numFmtId="0" fontId="33" fillId="2" borderId="68" xfId="0" applyFont="1" applyFill="1" applyBorder="1" applyAlignment="1">
      <alignment horizontal="left" vertical="center" wrapText="1"/>
    </xf>
    <xf numFmtId="0" fontId="32" fillId="4" borderId="68" xfId="0" applyFont="1" applyFill="1" applyBorder="1" applyAlignment="1">
      <alignment horizontal="left" vertical="center" wrapText="1"/>
    </xf>
    <xf numFmtId="1" fontId="32" fillId="4" borderId="68" xfId="0" applyNumberFormat="1" applyFont="1" applyFill="1" applyBorder="1" applyAlignment="1">
      <alignment horizontal="center" vertical="center"/>
    </xf>
    <xf numFmtId="0" fontId="35" fillId="2" borderId="194" xfId="0" applyFont="1" applyFill="1" applyBorder="1" applyAlignment="1">
      <alignment horizontal="center" vertical="center" wrapText="1"/>
    </xf>
    <xf numFmtId="0" fontId="2" fillId="0" borderId="195" xfId="0" applyFont="1" applyBorder="1"/>
    <xf numFmtId="0" fontId="2" fillId="0" borderId="196" xfId="0" applyFont="1" applyBorder="1"/>
    <xf numFmtId="0" fontId="2" fillId="0" borderId="197" xfId="0" applyFont="1" applyBorder="1"/>
    <xf numFmtId="0" fontId="32" fillId="17" borderId="68" xfId="0" applyFont="1" applyFill="1" applyBorder="1" applyAlignment="1">
      <alignment horizontal="left" wrapText="1"/>
    </xf>
    <xf numFmtId="0" fontId="35" fillId="2" borderId="1" xfId="0" applyFont="1" applyFill="1" applyBorder="1" applyAlignment="1">
      <alignment horizontal="left"/>
    </xf>
    <xf numFmtId="0" fontId="35" fillId="2" borderId="1" xfId="0" applyFont="1" applyFill="1" applyBorder="1" applyAlignment="1">
      <alignment horizontal="left" wrapText="1"/>
    </xf>
    <xf numFmtId="0" fontId="36" fillId="2" borderId="68" xfId="0" applyFont="1" applyFill="1" applyBorder="1" applyAlignment="1">
      <alignment horizontal="center" vertical="center"/>
    </xf>
    <xf numFmtId="0" fontId="2" fillId="0" borderId="67" xfId="0" applyFont="1" applyBorder="1"/>
    <xf numFmtId="0" fontId="2" fillId="0" borderId="143" xfId="0" applyFont="1" applyBorder="1"/>
    <xf numFmtId="0" fontId="38" fillId="2" borderId="1" xfId="0" applyFont="1" applyFill="1" applyBorder="1" applyAlignment="1">
      <alignment horizontal="left"/>
    </xf>
    <xf numFmtId="0" fontId="36" fillId="2" borderId="117" xfId="0" applyFont="1" applyFill="1" applyBorder="1" applyAlignment="1">
      <alignment horizontal="center" vertical="center"/>
    </xf>
    <xf numFmtId="0" fontId="2" fillId="0" borderId="118" xfId="0" applyFont="1" applyBorder="1"/>
    <xf numFmtId="0" fontId="36" fillId="2" borderId="1" xfId="0" applyFont="1" applyFill="1" applyBorder="1" applyAlignment="1">
      <alignment horizontal="left" vertical="center" wrapText="1"/>
    </xf>
    <xf numFmtId="0" fontId="36" fillId="2" borderId="190" xfId="0" applyFont="1" applyFill="1" applyBorder="1" applyAlignment="1">
      <alignment horizontal="left" wrapText="1"/>
    </xf>
    <xf numFmtId="0" fontId="36" fillId="2" borderId="118" xfId="0" applyFont="1" applyFill="1" applyBorder="1" applyAlignment="1">
      <alignment horizontal="left" wrapText="1"/>
    </xf>
    <xf numFmtId="0" fontId="36" fillId="2" borderId="118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36" fillId="2" borderId="5" xfId="0" applyFont="1" applyFill="1" applyBorder="1" applyAlignment="1">
      <alignment horizontal="center" vertical="center"/>
    </xf>
    <xf numFmtId="0" fontId="2" fillId="0" borderId="66" xfId="0" applyFont="1" applyBorder="1"/>
    <xf numFmtId="0" fontId="2" fillId="0" borderId="189" xfId="0" applyFont="1" applyBorder="1"/>
    <xf numFmtId="0" fontId="36" fillId="2" borderId="185" xfId="0" applyFont="1" applyFill="1" applyBorder="1" applyAlignment="1">
      <alignment horizontal="center" vertical="center"/>
    </xf>
    <xf numFmtId="0" fontId="2" fillId="0" borderId="186" xfId="0" applyFont="1" applyBorder="1"/>
    <xf numFmtId="0" fontId="2" fillId="0" borderId="188" xfId="0" applyFont="1" applyBorder="1"/>
    <xf numFmtId="0" fontId="35" fillId="2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49" fillId="5" borderId="185" xfId="0" applyFont="1" applyFill="1" applyBorder="1" applyAlignment="1">
      <alignment horizontal="left" wrapText="1"/>
    </xf>
    <xf numFmtId="0" fontId="2" fillId="0" borderId="187" xfId="0" applyFont="1" applyBorder="1"/>
    <xf numFmtId="0" fontId="30" fillId="2" borderId="56" xfId="0" applyFont="1" applyFill="1" applyBorder="1" applyAlignment="1">
      <alignment horizontal="center" vertical="center" textRotation="90" wrapText="1"/>
    </xf>
    <xf numFmtId="0" fontId="30" fillId="2" borderId="30" xfId="0" applyFont="1" applyFill="1" applyBorder="1" applyAlignment="1">
      <alignment horizontal="center" vertical="center" wrapText="1"/>
    </xf>
    <xf numFmtId="0" fontId="2" fillId="0" borderId="38" xfId="0" applyFont="1" applyBorder="1"/>
    <xf numFmtId="0" fontId="2" fillId="0" borderId="39" xfId="0" applyFont="1" applyBorder="1"/>
    <xf numFmtId="0" fontId="2" fillId="0" borderId="49" xfId="0" applyFont="1" applyBorder="1"/>
    <xf numFmtId="0" fontId="2" fillId="0" borderId="50" xfId="0" applyFont="1" applyBorder="1"/>
    <xf numFmtId="0" fontId="2" fillId="0" borderId="51" xfId="0" applyFont="1" applyBorder="1"/>
    <xf numFmtId="0" fontId="30" fillId="2" borderId="46" xfId="0" applyFont="1" applyFill="1" applyBorder="1" applyAlignment="1">
      <alignment horizontal="center" vertical="center" wrapText="1"/>
    </xf>
    <xf numFmtId="0" fontId="32" fillId="3" borderId="46" xfId="0" applyFont="1" applyFill="1" applyBorder="1" applyAlignment="1">
      <alignment horizontal="center" vertical="center"/>
    </xf>
    <xf numFmtId="0" fontId="30" fillId="2" borderId="35" xfId="0" applyFont="1" applyFill="1" applyBorder="1" applyAlignment="1">
      <alignment horizontal="center" vertical="center" wrapText="1"/>
    </xf>
    <xf numFmtId="0" fontId="2" fillId="0" borderId="36" xfId="0" applyFont="1" applyBorder="1"/>
    <xf numFmtId="0" fontId="2" fillId="0" borderId="37" xfId="0" applyFont="1" applyBorder="1"/>
    <xf numFmtId="0" fontId="30" fillId="2" borderId="29" xfId="0" applyFont="1" applyFill="1" applyBorder="1" applyAlignment="1">
      <alignment horizontal="center" vertical="center" textRotation="90" wrapText="1"/>
    </xf>
    <xf numFmtId="0" fontId="30" fillId="2" borderId="43" xfId="0" applyFont="1" applyFill="1" applyBorder="1" applyAlignment="1">
      <alignment horizontal="center" vertical="center" textRotation="90" wrapText="1"/>
    </xf>
    <xf numFmtId="0" fontId="2" fillId="0" borderId="53" xfId="0" applyFont="1" applyBorder="1"/>
    <xf numFmtId="0" fontId="2" fillId="0" borderId="60" xfId="0" applyFont="1" applyBorder="1"/>
    <xf numFmtId="0" fontId="32" fillId="17" borderId="115" xfId="0" applyFont="1" applyFill="1" applyBorder="1" applyAlignment="1">
      <alignment horizontal="left" wrapText="1"/>
    </xf>
    <xf numFmtId="0" fontId="30" fillId="2" borderId="32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34" xfId="0" applyFont="1" applyBorder="1"/>
    <xf numFmtId="0" fontId="30" fillId="2" borderId="44" xfId="0" applyFont="1" applyFill="1" applyBorder="1" applyAlignment="1">
      <alignment horizontal="center" vertical="center" wrapText="1"/>
    </xf>
    <xf numFmtId="0" fontId="32" fillId="17" borderId="108" xfId="0" applyFont="1" applyFill="1" applyBorder="1" applyAlignment="1">
      <alignment horizontal="left" wrapText="1"/>
    </xf>
    <xf numFmtId="164" fontId="30" fillId="2" borderId="29" xfId="0" applyNumberFormat="1" applyFont="1" applyFill="1" applyBorder="1" applyAlignment="1">
      <alignment horizontal="center" vertical="center" textRotation="90" wrapText="1"/>
    </xf>
    <xf numFmtId="0" fontId="2" fillId="0" borderId="40" xfId="0" applyFont="1" applyBorder="1"/>
    <xf numFmtId="0" fontId="2" fillId="0" borderId="57" xfId="0" applyFont="1" applyBorder="1"/>
    <xf numFmtId="0" fontId="30" fillId="2" borderId="29" xfId="0" applyFont="1" applyFill="1" applyBorder="1" applyAlignment="1">
      <alignment horizontal="center" vertical="center" wrapText="1"/>
    </xf>
    <xf numFmtId="0" fontId="30" fillId="2" borderId="30" xfId="0" quotePrefix="1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41" xfId="0" applyFont="1" applyBorder="1"/>
    <xf numFmtId="0" fontId="2" fillId="0" borderId="42" xfId="0" applyFont="1" applyBorder="1"/>
    <xf numFmtId="0" fontId="2" fillId="0" borderId="52" xfId="0" applyFont="1" applyBorder="1"/>
    <xf numFmtId="165" fontId="32" fillId="17" borderId="68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35" fillId="2" borderId="185" xfId="0" applyFont="1" applyFill="1" applyBorder="1" applyAlignment="1">
      <alignment horizontal="center" vertical="center" wrapText="1"/>
    </xf>
    <xf numFmtId="0" fontId="35" fillId="2" borderId="186" xfId="0" applyFont="1" applyFill="1" applyBorder="1" applyAlignment="1">
      <alignment horizontal="center" vertical="center" wrapText="1"/>
    </xf>
    <xf numFmtId="0" fontId="33" fillId="2" borderId="35" xfId="0" applyFont="1" applyFill="1" applyBorder="1" applyAlignment="1">
      <alignment horizontal="center"/>
    </xf>
    <xf numFmtId="0" fontId="2" fillId="0" borderId="112" xfId="0" applyFont="1" applyBorder="1"/>
    <xf numFmtId="0" fontId="2" fillId="8" borderId="187" xfId="0" applyFont="1" applyFill="1" applyBorder="1"/>
    <xf numFmtId="0" fontId="45" fillId="0" borderId="93" xfId="0" applyFont="1" applyBorder="1" applyAlignment="1">
      <alignment horizontal="center" vertical="center"/>
    </xf>
    <xf numFmtId="0" fontId="45" fillId="0" borderId="119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45" fillId="0" borderId="104" xfId="0" applyFont="1" applyBorder="1" applyAlignment="1">
      <alignment horizontal="center" vertical="center"/>
    </xf>
    <xf numFmtId="0" fontId="45" fillId="0" borderId="135" xfId="0" applyFont="1" applyBorder="1" applyAlignment="1">
      <alignment horizontal="center" vertical="center"/>
    </xf>
    <xf numFmtId="0" fontId="45" fillId="25" borderId="87" xfId="0" applyFont="1" applyFill="1" applyBorder="1" applyAlignment="1">
      <alignment horizontal="center" vertical="center"/>
    </xf>
    <xf numFmtId="0" fontId="45" fillId="25" borderId="97" xfId="0" applyFont="1" applyFill="1" applyBorder="1" applyAlignment="1">
      <alignment horizontal="center" vertical="center"/>
    </xf>
    <xf numFmtId="0" fontId="43" fillId="0" borderId="87" xfId="0" applyFont="1" applyBorder="1" applyAlignment="1">
      <alignment horizontal="center" vertical="center" wrapText="1"/>
    </xf>
    <xf numFmtId="0" fontId="33" fillId="0" borderId="97" xfId="0" applyFont="1" applyBorder="1" applyAlignment="1">
      <alignment horizontal="center" vertical="center" wrapText="1"/>
    </xf>
    <xf numFmtId="0" fontId="32" fillId="2" borderId="127" xfId="0" applyFont="1" applyFill="1" applyBorder="1" applyAlignment="1">
      <alignment horizontal="center" vertical="center"/>
    </xf>
    <xf numFmtId="0" fontId="2" fillId="0" borderId="135" xfId="0" applyFont="1" applyBorder="1"/>
    <xf numFmtId="0" fontId="32" fillId="3" borderId="56" xfId="0" applyFont="1" applyFill="1" applyBorder="1" applyAlignment="1">
      <alignment horizontal="center" vertical="center"/>
    </xf>
    <xf numFmtId="0" fontId="2" fillId="0" borderId="97" xfId="0" applyFont="1" applyBorder="1"/>
    <xf numFmtId="0" fontId="32" fillId="2" borderId="126" xfId="0" applyFont="1" applyFill="1" applyBorder="1" applyAlignment="1">
      <alignment horizontal="center" vertical="center"/>
    </xf>
    <xf numFmtId="0" fontId="34" fillId="3" borderId="56" xfId="0" applyFont="1" applyFill="1" applyBorder="1" applyAlignment="1">
      <alignment horizontal="center" vertical="center"/>
    </xf>
    <xf numFmtId="0" fontId="33" fillId="0" borderId="179" xfId="0" applyFont="1" applyBorder="1" applyAlignment="1">
      <alignment horizontal="center" vertical="center" wrapText="1"/>
    </xf>
    <xf numFmtId="0" fontId="43" fillId="0" borderId="202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45" fillId="2" borderId="87" xfId="0" applyFont="1" applyFill="1" applyBorder="1" applyAlignment="1">
      <alignment horizontal="center" vertical="center" wrapText="1"/>
    </xf>
    <xf numFmtId="0" fontId="55" fillId="0" borderId="124" xfId="0" applyFont="1" applyBorder="1"/>
    <xf numFmtId="0" fontId="55" fillId="0" borderId="163" xfId="0" applyFont="1" applyBorder="1"/>
    <xf numFmtId="0" fontId="32" fillId="10" borderId="115" xfId="0" applyFont="1" applyFill="1" applyBorder="1" applyAlignment="1">
      <alignment horizontal="center"/>
    </xf>
    <xf numFmtId="0" fontId="2" fillId="11" borderId="138" xfId="0" applyFont="1" applyFill="1" applyBorder="1"/>
    <xf numFmtId="0" fontId="2" fillId="11" borderId="116" xfId="0" applyFont="1" applyFill="1" applyBorder="1"/>
    <xf numFmtId="0" fontId="32" fillId="22" borderId="68" xfId="0" applyFont="1" applyFill="1" applyBorder="1" applyAlignment="1">
      <alignment horizontal="center" vertical="center"/>
    </xf>
    <xf numFmtId="0" fontId="2" fillId="21" borderId="47" xfId="0" applyFont="1" applyFill="1" applyBorder="1"/>
    <xf numFmtId="0" fontId="2" fillId="21" borderId="48" xfId="0" applyFont="1" applyFill="1" applyBorder="1"/>
    <xf numFmtId="0" fontId="45" fillId="0" borderId="202" xfId="0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32" fillId="22" borderId="68" xfId="0" applyFont="1" applyFill="1" applyBorder="1" applyAlignment="1">
      <alignment horizontal="center" vertical="center" wrapText="1"/>
    </xf>
    <xf numFmtId="0" fontId="32" fillId="2" borderId="125" xfId="0" applyFont="1" applyFill="1" applyBorder="1" applyAlignment="1">
      <alignment horizontal="center" vertical="center"/>
    </xf>
    <xf numFmtId="0" fontId="2" fillId="0" borderId="119" xfId="0" applyFont="1" applyBorder="1"/>
    <xf numFmtId="0" fontId="32" fillId="0" borderId="112" xfId="0" applyFont="1" applyBorder="1" applyAlignment="1">
      <alignment horizontal="center" vertical="center"/>
    </xf>
    <xf numFmtId="0" fontId="2" fillId="0" borderId="129" xfId="0" applyFont="1" applyBorder="1"/>
    <xf numFmtId="0" fontId="2" fillId="0" borderId="205" xfId="0" applyFont="1" applyBorder="1"/>
    <xf numFmtId="0" fontId="33" fillId="0" borderId="59" xfId="0" applyFont="1" applyBorder="1" applyAlignment="1">
      <alignment horizontal="center" vertical="center" wrapText="1"/>
    </xf>
    <xf numFmtId="0" fontId="32" fillId="0" borderId="132" xfId="0" applyFont="1" applyBorder="1" applyAlignment="1">
      <alignment horizontal="center" vertical="center"/>
    </xf>
    <xf numFmtId="0" fontId="2" fillId="0" borderId="126" xfId="0" applyFont="1" applyBorder="1"/>
    <xf numFmtId="0" fontId="2" fillId="0" borderId="182" xfId="0" applyFont="1" applyBorder="1"/>
    <xf numFmtId="0" fontId="32" fillId="3" borderId="59" xfId="0" applyFont="1" applyFill="1" applyBorder="1" applyAlignment="1">
      <alignment horizontal="center" vertical="center"/>
    </xf>
    <xf numFmtId="0" fontId="2" fillId="0" borderId="124" xfId="0" applyFont="1" applyBorder="1"/>
    <xf numFmtId="0" fontId="2" fillId="0" borderId="179" xfId="0" applyFont="1" applyBorder="1"/>
    <xf numFmtId="0" fontId="32" fillId="0" borderId="108" xfId="0" applyFont="1" applyBorder="1" applyAlignment="1">
      <alignment horizontal="center" vertical="center"/>
    </xf>
    <xf numFmtId="0" fontId="2" fillId="0" borderId="204" xfId="0" applyFont="1" applyBorder="1"/>
    <xf numFmtId="1" fontId="32" fillId="3" borderId="59" xfId="0" applyNumberFormat="1" applyFont="1" applyFill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2" fillId="23" borderId="68" xfId="0" applyFont="1" applyFill="1" applyBorder="1" applyAlignment="1">
      <alignment horizontal="center" vertical="center"/>
    </xf>
    <xf numFmtId="0" fontId="32" fillId="2" borderId="132" xfId="0" applyFont="1" applyFill="1" applyBorder="1" applyAlignment="1">
      <alignment horizontal="center" vertical="center"/>
    </xf>
    <xf numFmtId="0" fontId="32" fillId="2" borderId="133" xfId="0" applyFont="1" applyFill="1" applyBorder="1" applyAlignment="1">
      <alignment horizontal="center" vertical="center"/>
    </xf>
    <xf numFmtId="0" fontId="2" fillId="0" borderId="127" xfId="0" applyFont="1" applyBorder="1"/>
    <xf numFmtId="0" fontId="2" fillId="0" borderId="183" xfId="0" applyFont="1" applyBorder="1"/>
    <xf numFmtId="0" fontId="32" fillId="0" borderId="131" xfId="0" applyFont="1" applyBorder="1" applyAlignment="1">
      <alignment horizontal="center" vertical="center"/>
    </xf>
    <xf numFmtId="0" fontId="2" fillId="0" borderId="125" xfId="0" applyFont="1" applyBorder="1"/>
    <xf numFmtId="0" fontId="2" fillId="0" borderId="181" xfId="0" applyFont="1" applyBorder="1"/>
    <xf numFmtId="0" fontId="32" fillId="0" borderId="37" xfId="0" applyFont="1" applyBorder="1" applyAlignment="1">
      <alignment horizontal="center" vertical="center"/>
    </xf>
    <xf numFmtId="0" fontId="2" fillId="0" borderId="128" xfId="0" applyFont="1" applyBorder="1"/>
    <xf numFmtId="0" fontId="2" fillId="0" borderId="203" xfId="0" applyFont="1" applyBorder="1"/>
    <xf numFmtId="0" fontId="32" fillId="2" borderId="29" xfId="0" applyFont="1" applyFill="1" applyBorder="1" applyAlignment="1">
      <alignment horizontal="center" vertical="center"/>
    </xf>
    <xf numFmtId="0" fontId="32" fillId="2" borderId="131" xfId="0" applyFont="1" applyFill="1" applyBorder="1" applyAlignment="1">
      <alignment horizontal="center" vertical="center"/>
    </xf>
    <xf numFmtId="0" fontId="33" fillId="2" borderId="59" xfId="0" applyFont="1" applyFill="1" applyBorder="1" applyAlignment="1">
      <alignment horizontal="center"/>
    </xf>
    <xf numFmtId="0" fontId="32" fillId="3" borderId="29" xfId="0" applyFont="1" applyFill="1" applyBorder="1" applyAlignment="1">
      <alignment horizontal="center" vertical="center"/>
    </xf>
    <xf numFmtId="0" fontId="32" fillId="22" borderId="68" xfId="0" applyFont="1" applyFill="1" applyBorder="1" applyAlignment="1">
      <alignment horizontal="left" wrapText="1"/>
    </xf>
    <xf numFmtId="0" fontId="32" fillId="2" borderId="56" xfId="0" applyFont="1" applyFill="1" applyBorder="1" applyAlignment="1">
      <alignment horizontal="center" vertical="center"/>
    </xf>
    <xf numFmtId="0" fontId="32" fillId="2" borderId="117" xfId="0" applyFont="1" applyFill="1" applyBorder="1" applyAlignment="1">
      <alignment horizontal="center" vertical="center"/>
    </xf>
    <xf numFmtId="0" fontId="2" fillId="0" borderId="134" xfId="0" applyFont="1" applyBorder="1"/>
    <xf numFmtId="0" fontId="34" fillId="3" borderId="29" xfId="0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/>
    </xf>
    <xf numFmtId="0" fontId="32" fillId="0" borderId="133" xfId="0" applyFont="1" applyBorder="1" applyAlignment="1">
      <alignment horizontal="center" vertical="center"/>
    </xf>
    <xf numFmtId="0" fontId="45" fillId="2" borderId="149" xfId="0" applyFont="1" applyFill="1" applyBorder="1" applyAlignment="1">
      <alignment horizontal="center" vertical="center" wrapText="1"/>
    </xf>
    <xf numFmtId="1" fontId="34" fillId="3" borderId="56" xfId="0" applyNumberFormat="1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2" fillId="21" borderId="114" xfId="0" applyFont="1" applyFill="1" applyBorder="1"/>
    <xf numFmtId="0" fontId="2" fillId="21" borderId="112" xfId="0" applyFont="1" applyFill="1" applyBorder="1"/>
    <xf numFmtId="0" fontId="32" fillId="10" borderId="68" xfId="0" applyFont="1" applyFill="1" applyBorder="1" applyAlignment="1">
      <alignment horizontal="center" wrapText="1"/>
    </xf>
    <xf numFmtId="0" fontId="40" fillId="2" borderId="5" xfId="0" applyFont="1" applyFill="1" applyBorder="1" applyAlignment="1">
      <alignment horizontal="left" vertical="top" wrapText="1"/>
    </xf>
    <xf numFmtId="0" fontId="32" fillId="2" borderId="149" xfId="0" applyFont="1" applyFill="1" applyBorder="1" applyAlignment="1">
      <alignment horizontal="center" vertical="center" wrapText="1"/>
    </xf>
    <xf numFmtId="0" fontId="2" fillId="0" borderId="163" xfId="0" applyFont="1" applyBorder="1"/>
    <xf numFmtId="0" fontId="33" fillId="2" borderId="87" xfId="0" applyFont="1" applyFill="1" applyBorder="1" applyAlignment="1">
      <alignment horizontal="center" vertical="center" wrapText="1"/>
    </xf>
    <xf numFmtId="0" fontId="45" fillId="3" borderId="149" xfId="0" applyFont="1" applyFill="1" applyBorder="1" applyAlignment="1">
      <alignment horizontal="center" vertical="center" wrapText="1"/>
    </xf>
    <xf numFmtId="165" fontId="45" fillId="2" borderId="104" xfId="0" applyNumberFormat="1" applyFont="1" applyFill="1" applyBorder="1" applyAlignment="1">
      <alignment horizontal="center" vertical="center" wrapText="1"/>
    </xf>
    <xf numFmtId="0" fontId="55" fillId="0" borderId="127" xfId="0" applyFont="1" applyBorder="1"/>
    <xf numFmtId="0" fontId="55" fillId="0" borderId="166" xfId="0" applyFont="1" applyBorder="1"/>
    <xf numFmtId="0" fontId="45" fillId="2" borderId="93" xfId="0" applyFont="1" applyFill="1" applyBorder="1" applyAlignment="1">
      <alignment horizontal="center" vertical="center" wrapText="1"/>
    </xf>
    <xf numFmtId="0" fontId="55" fillId="0" borderId="125" xfId="0" applyFont="1" applyBorder="1"/>
    <xf numFmtId="0" fontId="55" fillId="0" borderId="164" xfId="0" applyFont="1" applyBorder="1"/>
    <xf numFmtId="0" fontId="45" fillId="2" borderId="23" xfId="0" applyFont="1" applyFill="1" applyBorder="1" applyAlignment="1">
      <alignment horizontal="center" vertical="center" wrapText="1"/>
    </xf>
    <xf numFmtId="0" fontId="55" fillId="0" borderId="126" xfId="0" applyFont="1" applyBorder="1"/>
    <xf numFmtId="0" fontId="55" fillId="0" borderId="165" xfId="0" applyFont="1" applyBorder="1"/>
    <xf numFmtId="0" fontId="45" fillId="3" borderId="149" xfId="0" applyFont="1" applyFill="1" applyBorder="1" applyAlignment="1">
      <alignment horizontal="center" vertical="center"/>
    </xf>
    <xf numFmtId="0" fontId="45" fillId="3" borderId="124" xfId="0" applyFont="1" applyFill="1" applyBorder="1" applyAlignment="1">
      <alignment horizontal="center" vertical="center"/>
    </xf>
    <xf numFmtId="0" fontId="45" fillId="3" borderId="163" xfId="0" applyFont="1" applyFill="1" applyBorder="1" applyAlignment="1">
      <alignment horizontal="center" vertical="center"/>
    </xf>
    <xf numFmtId="165" fontId="45" fillId="5" borderId="104" xfId="0" applyNumberFormat="1" applyFont="1" applyFill="1" applyBorder="1" applyAlignment="1">
      <alignment horizontal="center" vertical="center"/>
    </xf>
    <xf numFmtId="165" fontId="45" fillId="5" borderId="127" xfId="0" applyNumberFormat="1" applyFont="1" applyFill="1" applyBorder="1" applyAlignment="1">
      <alignment horizontal="center" vertical="center"/>
    </xf>
    <xf numFmtId="165" fontId="45" fillId="5" borderId="166" xfId="0" applyNumberFormat="1" applyFont="1" applyFill="1" applyBorder="1" applyAlignment="1">
      <alignment horizontal="center" vertical="center"/>
    </xf>
    <xf numFmtId="0" fontId="55" fillId="5" borderId="23" xfId="0" applyFont="1" applyFill="1" applyBorder="1" applyAlignment="1">
      <alignment horizontal="center"/>
    </xf>
    <xf numFmtId="0" fontId="55" fillId="5" borderId="126" xfId="0" applyFont="1" applyFill="1" applyBorder="1" applyAlignment="1">
      <alignment horizontal="center"/>
    </xf>
    <xf numFmtId="0" fontId="55" fillId="5" borderId="165" xfId="0" applyFont="1" applyFill="1" applyBorder="1" applyAlignment="1">
      <alignment horizontal="center"/>
    </xf>
    <xf numFmtId="0" fontId="45" fillId="5" borderId="93" xfId="0" applyFont="1" applyFill="1" applyBorder="1" applyAlignment="1">
      <alignment horizontal="center" vertical="center"/>
    </xf>
    <xf numFmtId="0" fontId="45" fillId="5" borderId="125" xfId="0" applyFont="1" applyFill="1" applyBorder="1" applyAlignment="1">
      <alignment horizontal="center" vertical="center"/>
    </xf>
    <xf numFmtId="0" fontId="45" fillId="5" borderId="164" xfId="0" applyFont="1" applyFill="1" applyBorder="1" applyAlignment="1">
      <alignment horizontal="center" vertical="center"/>
    </xf>
    <xf numFmtId="0" fontId="32" fillId="2" borderId="84" xfId="0" applyFont="1" applyFill="1" applyBorder="1" applyAlignment="1">
      <alignment horizontal="center" vertical="center"/>
    </xf>
    <xf numFmtId="0" fontId="32" fillId="2" borderId="136" xfId="0" applyFont="1" applyFill="1" applyBorder="1" applyAlignment="1">
      <alignment horizontal="center" vertical="center"/>
    </xf>
    <xf numFmtId="0" fontId="34" fillId="24" borderId="56" xfId="0" applyFont="1" applyFill="1" applyBorder="1" applyAlignment="1">
      <alignment horizontal="center" vertical="center"/>
    </xf>
    <xf numFmtId="0" fontId="2" fillId="25" borderId="97" xfId="0" applyFont="1" applyFill="1" applyBorder="1"/>
    <xf numFmtId="0" fontId="2" fillId="0" borderId="122" xfId="0" applyFont="1" applyBorder="1"/>
    <xf numFmtId="0" fontId="2" fillId="0" borderId="139" xfId="0" applyFont="1" applyBorder="1"/>
    <xf numFmtId="0" fontId="2" fillId="0" borderId="140" xfId="0" applyFont="1" applyBorder="1"/>
    <xf numFmtId="0" fontId="34" fillId="3" borderId="124" xfId="0" applyFont="1" applyFill="1" applyBorder="1" applyAlignment="1">
      <alignment horizontal="center" vertical="center"/>
    </xf>
    <xf numFmtId="1" fontId="34" fillId="3" borderId="124" xfId="0" applyNumberFormat="1" applyFont="1" applyFill="1" applyBorder="1" applyAlignment="1">
      <alignment horizontal="center" vertical="center"/>
    </xf>
    <xf numFmtId="0" fontId="61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horizontal="left"/>
    </xf>
    <xf numFmtId="0" fontId="35" fillId="2" borderId="1" xfId="0" applyFont="1" applyFill="1" applyBorder="1" applyAlignment="1">
      <alignment vertical="center" wrapText="1"/>
    </xf>
    <xf numFmtId="0" fontId="32" fillId="2" borderId="124" xfId="0" applyFont="1" applyFill="1" applyBorder="1" applyAlignment="1">
      <alignment horizontal="center" vertical="center"/>
    </xf>
    <xf numFmtId="0" fontId="32" fillId="2" borderId="118" xfId="0" applyFont="1" applyFill="1" applyBorder="1" applyAlignment="1">
      <alignment horizontal="center" vertical="center"/>
    </xf>
    <xf numFmtId="0" fontId="2" fillId="0" borderId="138" xfId="0" applyFont="1" applyBorder="1"/>
    <xf numFmtId="0" fontId="32" fillId="3" borderId="124" xfId="0" applyFont="1" applyFill="1" applyBorder="1" applyAlignment="1">
      <alignment horizontal="center" vertical="center"/>
    </xf>
    <xf numFmtId="1" fontId="34" fillId="3" borderId="87" xfId="0" applyNumberFormat="1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10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4" fillId="3" borderId="87" xfId="0" applyFont="1" applyFill="1" applyBorder="1" applyAlignment="1">
      <alignment horizontal="center" vertical="center"/>
    </xf>
    <xf numFmtId="1" fontId="32" fillId="3" borderId="29" xfId="0" applyNumberFormat="1" applyFont="1" applyFill="1" applyBorder="1" applyAlignment="1">
      <alignment horizontal="center" vertical="center"/>
    </xf>
    <xf numFmtId="0" fontId="2" fillId="0" borderId="180" xfId="0" applyFont="1" applyBorder="1"/>
    <xf numFmtId="0" fontId="43" fillId="0" borderId="59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129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1" fontId="32" fillId="3" borderId="56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/>
    </xf>
    <xf numFmtId="0" fontId="32" fillId="0" borderId="40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59" fillId="2" borderId="5" xfId="0" applyFont="1" applyFill="1" applyBorder="1" applyAlignment="1">
      <alignment horizontal="left" vertical="top" wrapText="1"/>
    </xf>
    <xf numFmtId="0" fontId="33" fillId="0" borderId="87" xfId="0" applyFont="1" applyBorder="1" applyAlignment="1">
      <alignment horizontal="center" vertical="center" wrapText="1"/>
    </xf>
    <xf numFmtId="0" fontId="33" fillId="0" borderId="202" xfId="0" applyFont="1" applyBorder="1" applyAlignment="1">
      <alignment horizontal="center" vertical="center" wrapText="1"/>
    </xf>
    <xf numFmtId="0" fontId="61" fillId="8" borderId="206" xfId="2" applyFont="1" applyFill="1" applyBorder="1" applyAlignment="1">
      <alignment horizontal="left" vertical="center" wrapText="1"/>
    </xf>
    <xf numFmtId="0" fontId="61" fillId="8" borderId="206" xfId="2" applyFont="1" applyFill="1" applyBorder="1" applyAlignment="1">
      <alignment horizontal="left"/>
    </xf>
    <xf numFmtId="0" fontId="61" fillId="8" borderId="118" xfId="2" applyFont="1" applyFill="1" applyAlignment="1">
      <alignment horizontal="left" wrapText="1"/>
    </xf>
  </cellXfs>
  <cellStyles count="3">
    <cellStyle name="Обычный" xfId="0" builtinId="0"/>
    <cellStyle name="Обычный_552100_АиАХ_дн" xfId="2"/>
    <cellStyle name="Обычный_ИВТ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123825</xdr:colOff>
      <xdr:row>3</xdr:row>
      <xdr:rowOff>0</xdr:rowOff>
    </xdr:from>
    <xdr:ext cx="2657475" cy="619125"/>
    <xdr:sp macro="" textlink="">
      <xdr:nvSpPr>
        <xdr:cNvPr id="3" name="Shape 3"/>
        <xdr:cNvSpPr txBox="1"/>
      </xdr:nvSpPr>
      <xdr:spPr>
        <a:xfrm>
          <a:off x="4022025" y="3475200"/>
          <a:ext cx="264795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2024-25-окуу жылынан баштап топтоо үчүн </a:t>
          </a:r>
          <a:endParaRPr sz="1400"/>
        </a:p>
        <a:p>
          <a:pPr marL="0" marR="0" lvl="0" indent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900"/>
            <a:buFont typeface="Times New Roman"/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Для наборов с 2024-25 уч.года</a:t>
          </a:r>
          <a:endParaRPr sz="900" b="0" i="0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For sets from 2024-25 academic year</a:t>
          </a:r>
          <a:endParaRPr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50</xdr:col>
      <xdr:colOff>152400</xdr:colOff>
      <xdr:row>19</xdr:row>
      <xdr:rowOff>171450</xdr:rowOff>
    </xdr:from>
    <xdr:ext cx="2209800" cy="619125"/>
    <xdr:sp macro="" textlink="">
      <xdr:nvSpPr>
        <xdr:cNvPr id="5" name="Shape 5"/>
        <xdr:cNvSpPr txBox="1"/>
      </xdr:nvSpPr>
      <xdr:spPr>
        <a:xfrm>
          <a:off x="4245863" y="3475200"/>
          <a:ext cx="2200275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Окуу планынын иштөөсүнүн минималдуу мөөнөтү - 4 жыл</a:t>
          </a:r>
          <a:r>
            <a:rPr lang="en-US" sz="800" b="0" i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/ Минимальный срок действия учебного плана-4 года / </a:t>
          </a:r>
          <a:r>
            <a:rPr lang="en-US" sz="800" b="0" i="1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The minimum of the curriculum is 4 years</a:t>
          </a:r>
          <a:endParaRPr sz="1000" b="0" i="1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twoCellAnchor>
    <xdr:from>
      <xdr:col>0</xdr:col>
      <xdr:colOff>0</xdr:colOff>
      <xdr:row>3</xdr:row>
      <xdr:rowOff>206375</xdr:rowOff>
    </xdr:from>
    <xdr:to>
      <xdr:col>14</xdr:col>
      <xdr:colOff>110513</xdr:colOff>
      <xdr:row>19</xdr:row>
      <xdr:rowOff>180065</xdr:rowOff>
    </xdr:to>
    <xdr:sp macro="" textlink="">
      <xdr:nvSpPr>
        <xdr:cNvPr id="6" name="TextBox 5"/>
        <xdr:cNvSpPr txBox="1"/>
      </xdr:nvSpPr>
      <xdr:spPr>
        <a:xfrm>
          <a:off x="0" y="1547813"/>
          <a:ext cx="2579076" cy="1926315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"БЕКИТЕМИН / УТВЕРЖДАЮ /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CONFIRM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Академиялык иштери боюнча проректор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 /  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Проректор по академической работе / </a:t>
          </a:r>
          <a:endParaRPr kumimoji="0" lang="en-US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Vice-Rector for Academic Affairs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____________Сырымбекова Э.И.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"___"________2024  ж./г./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y.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4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-19050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77388" y="4833938"/>
          <a:ext cx="38100" cy="0"/>
          <a:chOff x="9420225" y="4600575"/>
          <a:chExt cx="38100" cy="0"/>
        </a:xfrm>
      </xdr:grpSpPr>
      <xdr:cxnSp macro="">
        <xdr:nvCxnSpPr>
          <xdr:cNvPr id="6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-19050</xdr:colOff>
      <xdr:row>8</xdr:row>
      <xdr:rowOff>38100</xdr:rowOff>
    </xdr:from>
    <xdr:ext cx="38100" cy="104775"/>
    <xdr:grpSp>
      <xdr:nvGrpSpPr>
        <xdr:cNvPr id="3" name="Shape 2"/>
        <xdr:cNvGrpSpPr/>
      </xdr:nvGrpSpPr>
      <xdr:grpSpPr>
        <a:xfrm>
          <a:off x="9577388" y="4872038"/>
          <a:ext cx="38100" cy="104775"/>
          <a:chOff x="5346000" y="3727613"/>
          <a:chExt cx="0" cy="104775"/>
        </a:xfrm>
      </xdr:grpSpPr>
      <xdr:cxnSp macro="">
        <xdr:nvCxnSpPr>
          <xdr:cNvPr id="7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8" name="Shape 8"/>
        <xdr:cNvSpPr txBox="1"/>
      </xdr:nvSpPr>
      <xdr:spPr>
        <a:xfrm>
          <a:off x="2436113" y="3265650"/>
          <a:ext cx="5819775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91675" y="4833938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91675" y="4872038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1092" y="4847167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1092" y="4885267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07"/>
  <sheetViews>
    <sheetView tabSelected="1" view="pageBreakPreview" zoomScale="120" zoomScaleNormal="120" zoomScaleSheetLayoutView="120" workbookViewId="0">
      <selection activeCell="V32" sqref="V32"/>
    </sheetView>
  </sheetViews>
  <sheetFormatPr defaultColWidth="14.42578125" defaultRowHeight="15" customHeight="1"/>
  <cols>
    <col min="1" max="1" width="3" customWidth="1"/>
    <col min="2" max="22" width="2.5703125" customWidth="1"/>
    <col min="23" max="23" width="2.7109375" customWidth="1"/>
    <col min="24" max="24" width="2.5703125" customWidth="1"/>
    <col min="25" max="25" width="2.7109375" customWidth="1"/>
    <col min="26" max="31" width="2.5703125" customWidth="1"/>
    <col min="32" max="32" width="3" customWidth="1"/>
    <col min="33" max="33" width="2.5703125" customWidth="1"/>
    <col min="34" max="34" width="3.140625" customWidth="1"/>
    <col min="35" max="38" width="2.5703125" customWidth="1"/>
    <col min="39" max="39" width="2.42578125" customWidth="1"/>
    <col min="40" max="42" width="2.5703125" customWidth="1"/>
    <col min="43" max="43" width="3" customWidth="1"/>
    <col min="44" max="44" width="2.7109375" customWidth="1"/>
    <col min="45" max="49" width="2.5703125" customWidth="1"/>
    <col min="50" max="50" width="2.85546875" customWidth="1"/>
    <col min="51" max="53" width="2.5703125" customWidth="1"/>
    <col min="54" max="54" width="4" customWidth="1"/>
    <col min="55" max="55" width="5.140625" customWidth="1"/>
    <col min="56" max="56" width="3.7109375" customWidth="1"/>
    <col min="57" max="57" width="3.140625" customWidth="1"/>
    <col min="58" max="58" width="4.42578125" customWidth="1"/>
    <col min="59" max="59" width="4.140625" customWidth="1"/>
    <col min="60" max="60" width="3.7109375" customWidth="1"/>
    <col min="61" max="62" width="9.140625" customWidth="1"/>
  </cols>
  <sheetData>
    <row r="1" spans="1:62" ht="33" customHeight="1">
      <c r="A1" s="517" t="s">
        <v>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 s="518"/>
      <c r="AV1" s="518"/>
      <c r="AW1" s="518"/>
      <c r="AX1" s="518"/>
      <c r="AY1" s="518"/>
      <c r="AZ1" s="518"/>
      <c r="BA1" s="518"/>
      <c r="BB1" s="518"/>
      <c r="BC1" s="518"/>
      <c r="BD1" s="518"/>
      <c r="BE1" s="518"/>
      <c r="BF1" s="518"/>
      <c r="BG1" s="518"/>
      <c r="BH1" s="519"/>
      <c r="BI1" s="1"/>
      <c r="BJ1" s="2"/>
    </row>
    <row r="2" spans="1:62" ht="35.25" customHeight="1">
      <c r="A2" s="520" t="s">
        <v>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9"/>
      <c r="BI2" s="3"/>
      <c r="BJ2" s="2"/>
    </row>
    <row r="3" spans="1:62" ht="37.5" customHeight="1">
      <c r="A3" s="521" t="s">
        <v>2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  <c r="AQ3" s="518"/>
      <c r="AR3" s="518"/>
      <c r="AS3" s="518"/>
      <c r="AT3" s="518"/>
      <c r="AU3" s="518"/>
      <c r="AV3" s="518"/>
      <c r="AW3" s="518"/>
      <c r="AX3" s="518"/>
      <c r="AY3" s="518"/>
      <c r="AZ3" s="518"/>
      <c r="BA3" s="518"/>
      <c r="BB3" s="518"/>
      <c r="BC3" s="518"/>
      <c r="BD3" s="518"/>
      <c r="BE3" s="518"/>
      <c r="BF3" s="518"/>
      <c r="BG3" s="518"/>
      <c r="BH3" s="519"/>
      <c r="BI3" s="2"/>
      <c r="BJ3" s="2"/>
    </row>
    <row r="4" spans="1:62" ht="25.5" customHeight="1">
      <c r="A4" s="522" t="s">
        <v>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  <c r="AQ4" s="518"/>
      <c r="AR4" s="518"/>
      <c r="AS4" s="518"/>
      <c r="AT4" s="518"/>
      <c r="AU4" s="518"/>
      <c r="AV4" s="518"/>
      <c r="AW4" s="518"/>
      <c r="AX4" s="518"/>
      <c r="AY4" s="518"/>
      <c r="AZ4" s="518"/>
      <c r="BA4" s="518"/>
      <c r="BB4" s="518"/>
      <c r="BC4" s="518"/>
      <c r="BD4" s="518"/>
      <c r="BE4" s="518"/>
      <c r="BF4" s="518"/>
      <c r="BG4" s="518"/>
      <c r="BH4" s="519"/>
      <c r="BI4" s="4"/>
      <c r="BJ4" s="2"/>
    </row>
    <row r="5" spans="1:62" ht="14.25" customHeight="1">
      <c r="A5" s="5"/>
      <c r="B5" s="5"/>
      <c r="C5" s="6"/>
      <c r="D5" s="5"/>
      <c r="E5" s="5"/>
      <c r="F5" s="5"/>
      <c r="G5" s="7"/>
      <c r="H5" s="8"/>
      <c r="I5" s="8"/>
      <c r="J5" s="8"/>
      <c r="K5" s="8"/>
      <c r="L5" s="8"/>
      <c r="M5" s="9"/>
      <c r="N5" s="8"/>
      <c r="O5" s="8"/>
      <c r="P5" s="8"/>
      <c r="Q5" s="8"/>
      <c r="R5" s="8"/>
      <c r="S5" s="8"/>
      <c r="T5" s="8"/>
      <c r="U5" s="8"/>
      <c r="V5" s="8"/>
      <c r="W5" s="8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8"/>
      <c r="AS5" s="4"/>
      <c r="AT5" s="4"/>
      <c r="AU5" s="4"/>
      <c r="AV5" s="11"/>
      <c r="AW5" s="11"/>
      <c r="AX5" s="11"/>
      <c r="AY5" s="5"/>
      <c r="AZ5" s="5"/>
      <c r="BA5" s="5"/>
      <c r="BB5" s="4"/>
      <c r="BC5" s="4"/>
      <c r="BD5" s="4"/>
      <c r="BE5" s="4"/>
      <c r="BF5" s="4"/>
      <c r="BG5" s="4"/>
      <c r="BH5" s="4"/>
      <c r="BI5" s="4"/>
      <c r="BJ5" s="2"/>
    </row>
    <row r="6" spans="1:62" ht="16.5" customHeight="1">
      <c r="A6" s="523" t="s">
        <v>4</v>
      </c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9"/>
      <c r="Z6" s="524" t="s">
        <v>334</v>
      </c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6"/>
      <c r="AZ6" s="2"/>
      <c r="BA6" s="2"/>
      <c r="BB6" s="2"/>
      <c r="BC6" s="2"/>
      <c r="BD6" s="2"/>
      <c r="BE6" s="2"/>
      <c r="BF6" s="2"/>
      <c r="BG6" s="2"/>
      <c r="BH6" s="2"/>
      <c r="BI6" s="2"/>
      <c r="BJ6" s="4"/>
    </row>
    <row r="7" spans="1:62" ht="16.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527"/>
      <c r="AA7" s="528"/>
      <c r="AB7" s="528"/>
      <c r="AC7" s="528"/>
      <c r="AD7" s="528"/>
      <c r="AE7" s="528"/>
      <c r="AF7" s="528"/>
      <c r="AG7" s="528"/>
      <c r="AH7" s="528"/>
      <c r="AI7" s="528"/>
      <c r="AJ7" s="528"/>
      <c r="AK7" s="528"/>
      <c r="AL7" s="528"/>
      <c r="AM7" s="528"/>
      <c r="AN7" s="528"/>
      <c r="AO7" s="528"/>
      <c r="AP7" s="528"/>
      <c r="AQ7" s="528"/>
      <c r="AR7" s="528"/>
      <c r="AS7" s="528"/>
      <c r="AT7" s="528"/>
      <c r="AU7" s="528"/>
      <c r="AV7" s="528"/>
      <c r="AW7" s="528"/>
      <c r="AX7" s="528"/>
      <c r="AY7" s="529"/>
      <c r="AZ7" s="2"/>
      <c r="BA7" s="2"/>
      <c r="BB7" s="2"/>
      <c r="BC7" s="2"/>
      <c r="BD7" s="2"/>
      <c r="BE7" s="2"/>
      <c r="BF7" s="2"/>
      <c r="BG7" s="2"/>
      <c r="BH7" s="2"/>
      <c r="BI7" s="2"/>
      <c r="BJ7" s="4"/>
    </row>
    <row r="8" spans="1:62" ht="16.5" customHeight="1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2"/>
      <c r="N8" s="14"/>
      <c r="O8" s="13"/>
      <c r="P8" s="12"/>
      <c r="Q8" s="12"/>
      <c r="R8" s="12"/>
      <c r="S8" s="12"/>
      <c r="T8" s="12"/>
      <c r="U8" s="12"/>
      <c r="V8" s="12"/>
      <c r="W8" s="15"/>
      <c r="X8" s="12"/>
      <c r="Y8" s="12"/>
      <c r="Z8" s="537" t="s">
        <v>328</v>
      </c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38"/>
      <c r="AV8" s="538"/>
      <c r="AW8" s="538"/>
      <c r="AX8" s="538"/>
      <c r="AY8" s="538"/>
      <c r="AZ8" s="538"/>
      <c r="BA8" s="538"/>
      <c r="BB8" s="538"/>
      <c r="BC8" s="538"/>
      <c r="BD8" s="538"/>
      <c r="BE8" s="538"/>
      <c r="BF8" s="538"/>
      <c r="BG8" s="538"/>
      <c r="BH8" s="538"/>
      <c r="BI8" s="538"/>
      <c r="BJ8" s="538"/>
    </row>
    <row r="9" spans="1:62" ht="16.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2"/>
      <c r="N9" s="14"/>
      <c r="O9" s="13"/>
      <c r="P9" s="12"/>
      <c r="Q9" s="12"/>
      <c r="R9" s="12"/>
      <c r="S9" s="12"/>
      <c r="T9" s="12"/>
      <c r="U9" s="12"/>
      <c r="V9" s="12"/>
      <c r="W9" s="15"/>
      <c r="X9" s="12"/>
      <c r="Y9" s="12"/>
      <c r="Z9" s="543" t="s">
        <v>329</v>
      </c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3"/>
      <c r="AM9" s="543"/>
      <c r="AN9" s="543"/>
      <c r="AO9" s="543"/>
      <c r="AP9" s="543"/>
      <c r="AQ9" s="543"/>
      <c r="AR9" s="543"/>
      <c r="AS9" s="543"/>
      <c r="AT9" s="543"/>
      <c r="AU9" s="543"/>
      <c r="AV9" s="543"/>
      <c r="AW9" s="543"/>
      <c r="AX9" s="543"/>
      <c r="AY9" s="543"/>
      <c r="AZ9" s="543"/>
      <c r="BA9" s="543"/>
      <c r="BB9" s="543"/>
      <c r="BC9" s="543"/>
      <c r="BD9" s="543"/>
      <c r="BE9" s="543"/>
      <c r="BF9" s="543"/>
      <c r="BG9" s="543"/>
      <c r="BH9" s="543"/>
      <c r="BI9" s="543"/>
      <c r="BJ9" s="543"/>
    </row>
    <row r="10" spans="1:62" ht="16.5" customHeight="1">
      <c r="A10" s="523" t="s">
        <v>327</v>
      </c>
      <c r="B10" s="518"/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9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</row>
    <row r="11" spans="1:62" ht="16.5" customHeight="1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4"/>
      <c r="N11" s="1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</row>
    <row r="12" spans="1:62" s="466" customFormat="1" ht="16.5" customHeight="1">
      <c r="A12" s="449"/>
      <c r="B12" s="450"/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1"/>
      <c r="N12" s="451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535" t="s">
        <v>330</v>
      </c>
      <c r="AA12" s="535"/>
      <c r="AB12" s="535"/>
      <c r="AC12" s="535"/>
      <c r="AD12" s="535"/>
      <c r="AE12" s="535"/>
      <c r="AF12" s="535"/>
      <c r="AG12" s="535"/>
      <c r="AH12" s="535"/>
      <c r="AI12" s="535"/>
      <c r="AJ12" s="535"/>
      <c r="AK12" s="535"/>
      <c r="AL12" s="535"/>
      <c r="AM12" s="535"/>
      <c r="AN12" s="535"/>
      <c r="AO12" s="535"/>
      <c r="AP12" s="535"/>
      <c r="AQ12" s="535"/>
      <c r="AR12" s="535"/>
      <c r="AS12" s="535"/>
      <c r="AT12" s="535"/>
      <c r="AU12" s="535"/>
      <c r="AV12" s="535"/>
      <c r="AW12" s="535"/>
      <c r="AX12" s="535"/>
      <c r="AY12" s="535"/>
      <c r="AZ12" s="535"/>
      <c r="BA12" s="535"/>
      <c r="BB12" s="535"/>
      <c r="BC12" s="535"/>
      <c r="BD12" s="535"/>
      <c r="BE12" s="535"/>
      <c r="BF12" s="535"/>
      <c r="BG12" s="535"/>
      <c r="BH12" s="535"/>
      <c r="BI12" s="535"/>
      <c r="BJ12" s="535"/>
    </row>
    <row r="13" spans="1:62" s="466" customFormat="1" ht="16.5" customHeight="1">
      <c r="A13" s="449"/>
      <c r="B13" s="450"/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1"/>
      <c r="N13" s="451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535"/>
      <c r="AA13" s="535"/>
      <c r="AB13" s="535"/>
      <c r="AC13" s="535"/>
      <c r="AD13" s="535"/>
      <c r="AE13" s="535"/>
      <c r="AF13" s="535"/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AY13" s="535"/>
      <c r="AZ13" s="535"/>
      <c r="BA13" s="535"/>
      <c r="BB13" s="535"/>
      <c r="BC13" s="535"/>
      <c r="BD13" s="535"/>
      <c r="BE13" s="535"/>
      <c r="BF13" s="535"/>
      <c r="BG13" s="535"/>
      <c r="BH13" s="535"/>
      <c r="BI13" s="535"/>
      <c r="BJ13" s="535"/>
    </row>
    <row r="14" spans="1:62" s="466" customFormat="1" ht="9" hidden="1" customHeight="1">
      <c r="A14" s="449"/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1"/>
      <c r="N14" s="451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535"/>
      <c r="AA14" s="535"/>
      <c r="AB14" s="53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  <c r="AO14" s="535"/>
      <c r="AP14" s="535"/>
      <c r="AQ14" s="535"/>
      <c r="AR14" s="535"/>
      <c r="AS14" s="535"/>
      <c r="AT14" s="535"/>
      <c r="AU14" s="535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  <c r="BF14" s="535"/>
      <c r="BG14" s="535"/>
      <c r="BH14" s="535"/>
      <c r="BI14" s="535"/>
      <c r="BJ14" s="535"/>
    </row>
    <row r="15" spans="1:62" s="419" customFormat="1" ht="16.5" customHeight="1">
      <c r="A15" s="449"/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1"/>
      <c r="N15" s="451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534" t="s">
        <v>331</v>
      </c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</row>
    <row r="16" spans="1:62" s="419" customFormat="1" ht="16.5" customHeight="1">
      <c r="A16" s="449"/>
      <c r="B16" s="450"/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1"/>
      <c r="N16" s="451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535" t="s">
        <v>332</v>
      </c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</row>
    <row r="17" spans="1:62" ht="9" customHeight="1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4"/>
      <c r="N17" s="1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  <c r="BJ17" s="535"/>
    </row>
    <row r="18" spans="1:62" s="419" customFormat="1" ht="16.5" customHeight="1">
      <c r="A18" s="449"/>
      <c r="B18" s="450"/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1"/>
      <c r="N18" s="451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535" t="s">
        <v>333</v>
      </c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</row>
    <row r="19" spans="1:62" s="419" customFormat="1" ht="16.5" customHeight="1">
      <c r="A19" s="449"/>
      <c r="B19" s="450"/>
      <c r="C19" s="450"/>
      <c r="D19" s="450"/>
      <c r="E19" s="450"/>
      <c r="F19" s="450"/>
      <c r="G19" s="450"/>
      <c r="H19" s="450"/>
      <c r="I19" s="450"/>
      <c r="J19" s="450"/>
      <c r="K19" s="450"/>
      <c r="L19" s="450"/>
      <c r="M19" s="451"/>
      <c r="N19" s="451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535"/>
      <c r="AA19" s="535"/>
      <c r="AB19" s="535"/>
      <c r="AC19" s="535"/>
      <c r="AD19" s="535"/>
      <c r="AE19" s="535"/>
      <c r="AF19" s="535"/>
      <c r="AG19" s="535"/>
      <c r="AH19" s="535"/>
      <c r="AI19" s="535"/>
      <c r="AJ19" s="535"/>
      <c r="AK19" s="535"/>
      <c r="AL19" s="535"/>
      <c r="AM19" s="535"/>
      <c r="AN19" s="535"/>
      <c r="AO19" s="535"/>
      <c r="AP19" s="535"/>
      <c r="AQ19" s="535"/>
      <c r="AR19" s="535"/>
      <c r="AS19" s="535"/>
      <c r="AT19" s="535"/>
      <c r="AU19" s="535"/>
      <c r="AV19" s="535"/>
      <c r="AW19" s="535"/>
      <c r="AX19" s="535"/>
      <c r="AY19" s="535"/>
      <c r="AZ19" s="535"/>
      <c r="BA19" s="535"/>
      <c r="BB19" s="535"/>
      <c r="BC19" s="535"/>
      <c r="BD19" s="535"/>
      <c r="BE19" s="535"/>
      <c r="BF19" s="535"/>
      <c r="BG19" s="535"/>
      <c r="BH19" s="535"/>
      <c r="BI19" s="535"/>
      <c r="BJ19" s="535"/>
    </row>
    <row r="20" spans="1:62" ht="18" customHeight="1">
      <c r="A20" s="530" t="s">
        <v>6</v>
      </c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9"/>
      <c r="Z20" s="22" t="s">
        <v>7</v>
      </c>
      <c r="AA20" s="23"/>
      <c r="AB20" s="23"/>
      <c r="AC20" s="19"/>
      <c r="AD20" s="19"/>
      <c r="AE20" s="18"/>
      <c r="AF20" s="18"/>
      <c r="AG20" s="18"/>
      <c r="AH20" s="18"/>
      <c r="AI20" s="18"/>
      <c r="AJ20" s="18"/>
      <c r="AK20" s="18"/>
      <c r="AL20" s="24"/>
      <c r="AM20" s="24"/>
      <c r="AN20" s="24"/>
      <c r="AO20" s="24"/>
      <c r="AP20" s="24"/>
      <c r="AQ20" s="24"/>
      <c r="AR20" s="24"/>
      <c r="AS20" s="24"/>
      <c r="AT20" s="24"/>
      <c r="AU20" s="25"/>
      <c r="AV20" s="25"/>
      <c r="AW20" s="23"/>
      <c r="AX20" s="23"/>
      <c r="AY20" s="23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4"/>
    </row>
    <row r="21" spans="1:62" ht="27.75" customHeight="1">
      <c r="A21" s="530" t="s">
        <v>8</v>
      </c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9"/>
      <c r="Z21" s="17" t="s">
        <v>9</v>
      </c>
      <c r="AA21" s="20"/>
      <c r="AB21" s="20"/>
      <c r="AC21" s="26"/>
      <c r="AD21" s="19"/>
      <c r="AE21" s="19"/>
      <c r="AF21" s="19"/>
      <c r="AG21" s="19"/>
      <c r="AH21" s="19"/>
      <c r="AI21" s="19"/>
      <c r="AJ21" s="19"/>
      <c r="AK21" s="19"/>
      <c r="AL21" s="27"/>
      <c r="AM21" s="27"/>
      <c r="AN21" s="27"/>
      <c r="AO21" s="27"/>
      <c r="AP21" s="27"/>
      <c r="AQ21" s="27"/>
      <c r="AR21" s="27"/>
      <c r="AS21" s="27"/>
      <c r="AT21" s="27"/>
      <c r="AU21" s="28"/>
      <c r="AV21" s="16"/>
      <c r="AW21" s="20"/>
      <c r="AX21" s="20"/>
      <c r="AY21" s="20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4"/>
    </row>
    <row r="22" spans="1:62" ht="16.5" customHeight="1">
      <c r="A22" s="523" t="s">
        <v>10</v>
      </c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9"/>
      <c r="Z22" s="29" t="s">
        <v>11</v>
      </c>
      <c r="AA22" s="2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2"/>
    </row>
    <row r="23" spans="1:62" ht="12" customHeight="1">
      <c r="A23" s="31"/>
      <c r="B23" s="31"/>
      <c r="C23" s="31"/>
      <c r="D23" s="31"/>
      <c r="E23" s="4"/>
      <c r="F23" s="32"/>
      <c r="G23" s="4"/>
      <c r="H23" s="31"/>
      <c r="I23" s="4"/>
      <c r="J23" s="4"/>
      <c r="K23" s="33"/>
      <c r="L23" s="34"/>
      <c r="M23" s="34"/>
      <c r="N23" s="34"/>
      <c r="O23" s="34"/>
      <c r="P23" s="31"/>
      <c r="Q23" s="31"/>
      <c r="R23" s="35"/>
      <c r="S23" s="31"/>
      <c r="T23" s="31"/>
      <c r="U23" s="31"/>
      <c r="V23" s="31"/>
      <c r="W23" s="31"/>
      <c r="X23" s="31"/>
      <c r="Y23" s="31"/>
      <c r="Z23" s="31"/>
      <c r="AA23" s="31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2"/>
      <c r="BJ23" s="2"/>
    </row>
    <row r="24" spans="1:62" ht="37.5" customHeight="1">
      <c r="A24" s="531" t="s">
        <v>12</v>
      </c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3"/>
      <c r="BB24" s="536" t="s">
        <v>13</v>
      </c>
      <c r="BC24" s="532"/>
      <c r="BD24" s="532"/>
      <c r="BE24" s="532"/>
      <c r="BF24" s="532"/>
      <c r="BG24" s="532"/>
      <c r="BH24" s="533"/>
      <c r="BI24" s="36"/>
      <c r="BJ24" s="36"/>
    </row>
    <row r="25" spans="1:62" ht="12.75" customHeight="1">
      <c r="A25" s="546" t="s">
        <v>14</v>
      </c>
      <c r="B25" s="542" t="s">
        <v>15</v>
      </c>
      <c r="C25" s="532"/>
      <c r="D25" s="532"/>
      <c r="E25" s="532"/>
      <c r="F25" s="533"/>
      <c r="G25" s="542" t="s">
        <v>16</v>
      </c>
      <c r="H25" s="532"/>
      <c r="I25" s="532"/>
      <c r="J25" s="533"/>
      <c r="K25" s="542" t="s">
        <v>17</v>
      </c>
      <c r="L25" s="532"/>
      <c r="M25" s="532"/>
      <c r="N25" s="533"/>
      <c r="O25" s="542" t="s">
        <v>18</v>
      </c>
      <c r="P25" s="532"/>
      <c r="Q25" s="532"/>
      <c r="R25" s="532"/>
      <c r="S25" s="533"/>
      <c r="T25" s="542" t="s">
        <v>19</v>
      </c>
      <c r="U25" s="532"/>
      <c r="V25" s="532"/>
      <c r="W25" s="533"/>
      <c r="X25" s="542" t="s">
        <v>20</v>
      </c>
      <c r="Y25" s="532"/>
      <c r="Z25" s="532"/>
      <c r="AA25" s="533"/>
      <c r="AB25" s="542" t="s">
        <v>21</v>
      </c>
      <c r="AC25" s="532"/>
      <c r="AD25" s="532"/>
      <c r="AE25" s="532"/>
      <c r="AF25" s="533"/>
      <c r="AG25" s="542" t="s">
        <v>22</v>
      </c>
      <c r="AH25" s="532"/>
      <c r="AI25" s="532"/>
      <c r="AJ25" s="533"/>
      <c r="AK25" s="542" t="s">
        <v>23</v>
      </c>
      <c r="AL25" s="532"/>
      <c r="AM25" s="532"/>
      <c r="AN25" s="533"/>
      <c r="AO25" s="542" t="s">
        <v>24</v>
      </c>
      <c r="AP25" s="532"/>
      <c r="AQ25" s="532"/>
      <c r="AR25" s="533"/>
      <c r="AS25" s="542" t="s">
        <v>25</v>
      </c>
      <c r="AT25" s="532"/>
      <c r="AU25" s="532"/>
      <c r="AV25" s="532"/>
      <c r="AW25" s="533"/>
      <c r="AX25" s="542" t="s">
        <v>26</v>
      </c>
      <c r="AY25" s="532"/>
      <c r="AZ25" s="532"/>
      <c r="BA25" s="533"/>
      <c r="BB25" s="539" t="s">
        <v>27</v>
      </c>
      <c r="BC25" s="539" t="s">
        <v>28</v>
      </c>
      <c r="BD25" s="539" t="s">
        <v>29</v>
      </c>
      <c r="BE25" s="539" t="s">
        <v>30</v>
      </c>
      <c r="BF25" s="539" t="s">
        <v>31</v>
      </c>
      <c r="BG25" s="539" t="s">
        <v>32</v>
      </c>
      <c r="BH25" s="539" t="s">
        <v>33</v>
      </c>
      <c r="BI25" s="36"/>
      <c r="BJ25" s="36"/>
    </row>
    <row r="26" spans="1:62" ht="12.75" customHeight="1">
      <c r="A26" s="540"/>
      <c r="B26" s="37" t="s">
        <v>34</v>
      </c>
      <c r="C26" s="37" t="s">
        <v>35</v>
      </c>
      <c r="D26" s="37" t="s">
        <v>36</v>
      </c>
      <c r="E26" s="37" t="s">
        <v>37</v>
      </c>
      <c r="F26" s="37" t="s">
        <v>38</v>
      </c>
      <c r="G26" s="37" t="s">
        <v>39</v>
      </c>
      <c r="H26" s="37" t="s">
        <v>40</v>
      </c>
      <c r="I26" s="37" t="s">
        <v>41</v>
      </c>
      <c r="J26" s="37" t="s">
        <v>42</v>
      </c>
      <c r="K26" s="37" t="s">
        <v>43</v>
      </c>
      <c r="L26" s="37" t="s">
        <v>44</v>
      </c>
      <c r="M26" s="37" t="s">
        <v>45</v>
      </c>
      <c r="N26" s="37" t="s">
        <v>46</v>
      </c>
      <c r="O26" s="37" t="s">
        <v>34</v>
      </c>
      <c r="P26" s="37" t="s">
        <v>35</v>
      </c>
      <c r="Q26" s="37" t="s">
        <v>36</v>
      </c>
      <c r="R26" s="37" t="s">
        <v>37</v>
      </c>
      <c r="S26" s="37" t="s">
        <v>38</v>
      </c>
      <c r="T26" s="37" t="s">
        <v>47</v>
      </c>
      <c r="U26" s="37" t="s">
        <v>48</v>
      </c>
      <c r="V26" s="37" t="s">
        <v>49</v>
      </c>
      <c r="W26" s="37" t="s">
        <v>50</v>
      </c>
      <c r="X26" s="37" t="s">
        <v>51</v>
      </c>
      <c r="Y26" s="37" t="s">
        <v>52</v>
      </c>
      <c r="Z26" s="37" t="s">
        <v>53</v>
      </c>
      <c r="AA26" s="37" t="s">
        <v>54</v>
      </c>
      <c r="AB26" s="37" t="s">
        <v>51</v>
      </c>
      <c r="AC26" s="37" t="s">
        <v>52</v>
      </c>
      <c r="AD26" s="37" t="s">
        <v>53</v>
      </c>
      <c r="AE26" s="37" t="s">
        <v>54</v>
      </c>
      <c r="AF26" s="37" t="s">
        <v>55</v>
      </c>
      <c r="AG26" s="37" t="s">
        <v>39</v>
      </c>
      <c r="AH26" s="37" t="s">
        <v>40</v>
      </c>
      <c r="AI26" s="37" t="s">
        <v>41</v>
      </c>
      <c r="AJ26" s="37" t="s">
        <v>42</v>
      </c>
      <c r="AK26" s="37">
        <v>4</v>
      </c>
      <c r="AL26" s="37" t="s">
        <v>56</v>
      </c>
      <c r="AM26" s="37" t="s">
        <v>57</v>
      </c>
      <c r="AN26" s="37" t="s">
        <v>58</v>
      </c>
      <c r="AO26" s="37" t="s">
        <v>34</v>
      </c>
      <c r="AP26" s="37" t="s">
        <v>35</v>
      </c>
      <c r="AQ26" s="37" t="s">
        <v>36</v>
      </c>
      <c r="AR26" s="37" t="s">
        <v>37</v>
      </c>
      <c r="AS26" s="37" t="s">
        <v>38</v>
      </c>
      <c r="AT26" s="37" t="s">
        <v>39</v>
      </c>
      <c r="AU26" s="37" t="s">
        <v>40</v>
      </c>
      <c r="AV26" s="37" t="s">
        <v>41</v>
      </c>
      <c r="AW26" s="37" t="s">
        <v>42</v>
      </c>
      <c r="AX26" s="37">
        <v>3</v>
      </c>
      <c r="AY26" s="37">
        <v>7</v>
      </c>
      <c r="AZ26" s="37">
        <v>14</v>
      </c>
      <c r="BA26" s="37">
        <v>21</v>
      </c>
      <c r="BB26" s="540"/>
      <c r="BC26" s="540"/>
      <c r="BD26" s="540"/>
      <c r="BE26" s="540"/>
      <c r="BF26" s="540"/>
      <c r="BG26" s="540"/>
      <c r="BH26" s="540"/>
      <c r="BI26" s="36"/>
      <c r="BJ26" s="36"/>
    </row>
    <row r="27" spans="1:62" ht="12.75" customHeight="1">
      <c r="A27" s="540"/>
      <c r="B27" s="37" t="s">
        <v>59</v>
      </c>
      <c r="C27" s="37" t="s">
        <v>60</v>
      </c>
      <c r="D27" s="37" t="s">
        <v>61</v>
      </c>
      <c r="E27" s="37" t="s">
        <v>62</v>
      </c>
      <c r="F27" s="37" t="s">
        <v>47</v>
      </c>
      <c r="G27" s="37" t="s">
        <v>48</v>
      </c>
      <c r="H27" s="37" t="s">
        <v>49</v>
      </c>
      <c r="I27" s="37" t="s">
        <v>50</v>
      </c>
      <c r="J27" s="37" t="s">
        <v>51</v>
      </c>
      <c r="K27" s="37" t="s">
        <v>52</v>
      </c>
      <c r="L27" s="37" t="s">
        <v>53</v>
      </c>
      <c r="M27" s="37" t="s">
        <v>54</v>
      </c>
      <c r="N27" s="37" t="s">
        <v>55</v>
      </c>
      <c r="O27" s="37" t="s">
        <v>59</v>
      </c>
      <c r="P27" s="37" t="s">
        <v>60</v>
      </c>
      <c r="Q27" s="37" t="s">
        <v>61</v>
      </c>
      <c r="R27" s="37" t="s">
        <v>62</v>
      </c>
      <c r="S27" s="37" t="s">
        <v>63</v>
      </c>
      <c r="T27" s="37" t="s">
        <v>56</v>
      </c>
      <c r="U27" s="37" t="s">
        <v>57</v>
      </c>
      <c r="V27" s="37" t="s">
        <v>58</v>
      </c>
      <c r="W27" s="37" t="s">
        <v>34</v>
      </c>
      <c r="X27" s="37" t="s">
        <v>35</v>
      </c>
      <c r="Y27" s="37" t="s">
        <v>36</v>
      </c>
      <c r="Z27" s="37" t="s">
        <v>37</v>
      </c>
      <c r="AA27" s="37" t="s">
        <v>34</v>
      </c>
      <c r="AB27" s="37" t="s">
        <v>35</v>
      </c>
      <c r="AC27" s="37" t="s">
        <v>36</v>
      </c>
      <c r="AD27" s="37" t="s">
        <v>37</v>
      </c>
      <c r="AE27" s="37" t="s">
        <v>38</v>
      </c>
      <c r="AF27" s="37" t="s">
        <v>47</v>
      </c>
      <c r="AG27" s="37" t="s">
        <v>48</v>
      </c>
      <c r="AH27" s="37" t="s">
        <v>49</v>
      </c>
      <c r="AI27" s="37" t="s">
        <v>50</v>
      </c>
      <c r="AJ27" s="37" t="s">
        <v>43</v>
      </c>
      <c r="AK27" s="37" t="s">
        <v>44</v>
      </c>
      <c r="AL27" s="37" t="s">
        <v>45</v>
      </c>
      <c r="AM27" s="37" t="s">
        <v>46</v>
      </c>
      <c r="AN27" s="37" t="s">
        <v>64</v>
      </c>
      <c r="AO27" s="37" t="s">
        <v>59</v>
      </c>
      <c r="AP27" s="37" t="s">
        <v>60</v>
      </c>
      <c r="AQ27" s="37" t="s">
        <v>61</v>
      </c>
      <c r="AR27" s="37" t="s">
        <v>62</v>
      </c>
      <c r="AS27" s="37" t="s">
        <v>47</v>
      </c>
      <c r="AT27" s="37" t="s">
        <v>48</v>
      </c>
      <c r="AU27" s="37" t="s">
        <v>49</v>
      </c>
      <c r="AV27" s="37" t="s">
        <v>50</v>
      </c>
      <c r="AW27" s="37">
        <v>2</v>
      </c>
      <c r="AX27" s="37">
        <v>6</v>
      </c>
      <c r="AY27" s="37">
        <v>13</v>
      </c>
      <c r="AZ27" s="37">
        <v>20</v>
      </c>
      <c r="BA27" s="37">
        <v>27</v>
      </c>
      <c r="BB27" s="540"/>
      <c r="BC27" s="540"/>
      <c r="BD27" s="540"/>
      <c r="BE27" s="540"/>
      <c r="BF27" s="540"/>
      <c r="BG27" s="540"/>
      <c r="BH27" s="540"/>
      <c r="BI27" s="36"/>
      <c r="BJ27" s="36"/>
    </row>
    <row r="28" spans="1:62" ht="30.75" customHeight="1">
      <c r="A28" s="541"/>
      <c r="B28" s="38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9">
        <v>7</v>
      </c>
      <c r="I28" s="38">
        <v>8</v>
      </c>
      <c r="J28" s="38">
        <v>9</v>
      </c>
      <c r="K28" s="38">
        <v>10</v>
      </c>
      <c r="L28" s="38">
        <v>11</v>
      </c>
      <c r="M28" s="38">
        <v>12</v>
      </c>
      <c r="N28" s="38">
        <v>13</v>
      </c>
      <c r="O28" s="38">
        <v>14</v>
      </c>
      <c r="P28" s="38">
        <v>15</v>
      </c>
      <c r="Q28" s="38">
        <v>16</v>
      </c>
      <c r="R28" s="38">
        <v>17</v>
      </c>
      <c r="S28" s="38">
        <v>18</v>
      </c>
      <c r="T28" s="38">
        <v>19</v>
      </c>
      <c r="U28" s="38">
        <v>20</v>
      </c>
      <c r="V28" s="38">
        <v>21</v>
      </c>
      <c r="W28" s="38">
        <v>22</v>
      </c>
      <c r="X28" s="38">
        <v>23</v>
      </c>
      <c r="Y28" s="38">
        <v>24</v>
      </c>
      <c r="Z28" s="38">
        <v>25</v>
      </c>
      <c r="AA28" s="38">
        <v>26</v>
      </c>
      <c r="AB28" s="38">
        <v>27</v>
      </c>
      <c r="AC28" s="38">
        <v>28</v>
      </c>
      <c r="AD28" s="38">
        <v>29</v>
      </c>
      <c r="AE28" s="38">
        <v>30</v>
      </c>
      <c r="AF28" s="38">
        <v>31</v>
      </c>
      <c r="AG28" s="38">
        <v>32</v>
      </c>
      <c r="AH28" s="38">
        <v>33</v>
      </c>
      <c r="AI28" s="38">
        <v>34</v>
      </c>
      <c r="AJ28" s="38">
        <v>35</v>
      </c>
      <c r="AK28" s="38">
        <v>36</v>
      </c>
      <c r="AL28" s="38">
        <v>37</v>
      </c>
      <c r="AM28" s="38">
        <v>38</v>
      </c>
      <c r="AN28" s="38">
        <v>39</v>
      </c>
      <c r="AO28" s="38">
        <v>40</v>
      </c>
      <c r="AP28" s="38">
        <v>41</v>
      </c>
      <c r="AQ28" s="38">
        <v>42</v>
      </c>
      <c r="AR28" s="38">
        <v>43</v>
      </c>
      <c r="AS28" s="38">
        <v>44</v>
      </c>
      <c r="AT28" s="38">
        <v>45</v>
      </c>
      <c r="AU28" s="38">
        <v>46</v>
      </c>
      <c r="AV28" s="38">
        <v>47</v>
      </c>
      <c r="AW28" s="38">
        <v>48</v>
      </c>
      <c r="AX28" s="38">
        <v>49</v>
      </c>
      <c r="AY28" s="38">
        <v>50</v>
      </c>
      <c r="AZ28" s="38">
        <v>51</v>
      </c>
      <c r="BA28" s="38">
        <v>52</v>
      </c>
      <c r="BB28" s="541"/>
      <c r="BC28" s="541"/>
      <c r="BD28" s="541"/>
      <c r="BE28" s="541"/>
      <c r="BF28" s="541"/>
      <c r="BG28" s="541"/>
      <c r="BH28" s="541"/>
      <c r="BI28" s="36"/>
      <c r="BJ28" s="36"/>
    </row>
    <row r="29" spans="1:62" ht="13.5" customHeight="1">
      <c r="A29" s="40">
        <v>1</v>
      </c>
      <c r="B29" s="41"/>
      <c r="C29" s="41"/>
      <c r="D29" s="42"/>
      <c r="E29" s="42"/>
      <c r="F29" s="42"/>
      <c r="G29" s="42"/>
      <c r="H29" s="42"/>
      <c r="I29" s="43" t="s">
        <v>65</v>
      </c>
      <c r="J29" s="37"/>
      <c r="K29" s="42"/>
      <c r="L29" s="42"/>
      <c r="M29" s="42"/>
      <c r="N29" s="42"/>
      <c r="O29" s="42"/>
      <c r="P29" s="42"/>
      <c r="Q29" s="42"/>
      <c r="R29" s="284"/>
      <c r="S29" s="284"/>
      <c r="T29" s="41" t="s">
        <v>66</v>
      </c>
      <c r="U29" s="41" t="s">
        <v>66</v>
      </c>
      <c r="V29" s="41"/>
      <c r="W29" s="41"/>
      <c r="X29" s="41"/>
      <c r="Y29" s="41"/>
      <c r="Z29" s="41"/>
      <c r="AA29" s="42"/>
      <c r="AB29" s="42"/>
      <c r="AC29" s="43" t="s">
        <v>65</v>
      </c>
      <c r="AD29" s="43"/>
      <c r="AE29" s="37"/>
      <c r="AF29" s="42"/>
      <c r="AG29" s="37"/>
      <c r="AH29" s="37"/>
      <c r="AI29" s="37"/>
      <c r="AJ29" s="37"/>
      <c r="AK29" s="42"/>
      <c r="AL29" s="284"/>
      <c r="AM29" s="284"/>
      <c r="AN29" s="41" t="s">
        <v>66</v>
      </c>
      <c r="AO29" s="41" t="s">
        <v>66</v>
      </c>
      <c r="AP29" s="41" t="s">
        <v>66</v>
      </c>
      <c r="AQ29" s="41" t="s">
        <v>66</v>
      </c>
      <c r="AR29" s="41" t="s">
        <v>66</v>
      </c>
      <c r="AS29" s="41" t="s">
        <v>66</v>
      </c>
      <c r="AT29" s="41" t="s">
        <v>66</v>
      </c>
      <c r="AU29" s="41" t="s">
        <v>66</v>
      </c>
      <c r="AV29" s="41" t="s">
        <v>66</v>
      </c>
      <c r="AW29" s="41" t="s">
        <v>66</v>
      </c>
      <c r="AX29" s="41" t="s">
        <v>66</v>
      </c>
      <c r="AY29" s="41" t="s">
        <v>66</v>
      </c>
      <c r="AZ29" s="41" t="s">
        <v>66</v>
      </c>
      <c r="BA29" s="41" t="s">
        <v>66</v>
      </c>
      <c r="BB29" s="44">
        <f t="shared" ref="BB29:BB33" si="0">SUM(BC29:BH29)</f>
        <v>52</v>
      </c>
      <c r="BC29" s="45">
        <v>32</v>
      </c>
      <c r="BD29" s="45">
        <v>4</v>
      </c>
      <c r="BE29" s="45"/>
      <c r="BF29" s="45"/>
      <c r="BG29" s="45"/>
      <c r="BH29" s="45">
        <v>16</v>
      </c>
      <c r="BI29" s="36"/>
      <c r="BJ29" s="36"/>
    </row>
    <row r="30" spans="1:62" ht="12.75" customHeight="1">
      <c r="A30" s="40">
        <v>2</v>
      </c>
      <c r="B30" s="41"/>
      <c r="C30" s="41"/>
      <c r="D30" s="42"/>
      <c r="E30" s="42"/>
      <c r="F30" s="42"/>
      <c r="G30" s="42"/>
      <c r="H30" s="42"/>
      <c r="I30" s="43" t="s">
        <v>65</v>
      </c>
      <c r="J30" s="37"/>
      <c r="K30" s="42"/>
      <c r="L30" s="42"/>
      <c r="M30" s="42"/>
      <c r="N30" s="42"/>
      <c r="O30" s="42"/>
      <c r="P30" s="42"/>
      <c r="Q30" s="42"/>
      <c r="R30" s="284"/>
      <c r="S30" s="284"/>
      <c r="T30" s="41" t="s">
        <v>66</v>
      </c>
      <c r="U30" s="41" t="s">
        <v>66</v>
      </c>
      <c r="V30" s="41"/>
      <c r="W30" s="41"/>
      <c r="X30" s="41"/>
      <c r="Y30" s="41"/>
      <c r="Z30" s="41"/>
      <c r="AA30" s="46"/>
      <c r="AB30" s="42"/>
      <c r="AC30" s="43" t="s">
        <v>65</v>
      </c>
      <c r="AD30" s="43"/>
      <c r="AE30" s="37"/>
      <c r="AF30" s="42"/>
      <c r="AG30" s="37"/>
      <c r="AH30" s="37"/>
      <c r="AI30" s="42"/>
      <c r="AJ30" s="37"/>
      <c r="AK30" s="42"/>
      <c r="AL30" s="284"/>
      <c r="AM30" s="284"/>
      <c r="AN30" s="41" t="s">
        <v>66</v>
      </c>
      <c r="AO30" s="41" t="s">
        <v>66</v>
      </c>
      <c r="AP30" s="41" t="s">
        <v>66</v>
      </c>
      <c r="AQ30" s="41" t="s">
        <v>66</v>
      </c>
      <c r="AR30" s="41" t="s">
        <v>66</v>
      </c>
      <c r="AS30" s="41" t="s">
        <v>66</v>
      </c>
      <c r="AT30" s="41" t="s">
        <v>66</v>
      </c>
      <c r="AU30" s="41" t="s">
        <v>66</v>
      </c>
      <c r="AV30" s="41" t="s">
        <v>66</v>
      </c>
      <c r="AW30" s="41" t="s">
        <v>66</v>
      </c>
      <c r="AX30" s="41" t="s">
        <v>66</v>
      </c>
      <c r="AY30" s="41" t="s">
        <v>66</v>
      </c>
      <c r="AZ30" s="41" t="s">
        <v>66</v>
      </c>
      <c r="BA30" s="41" t="s">
        <v>66</v>
      </c>
      <c r="BB30" s="44">
        <f t="shared" si="0"/>
        <v>52</v>
      </c>
      <c r="BC30" s="45">
        <v>32</v>
      </c>
      <c r="BD30" s="45">
        <v>4</v>
      </c>
      <c r="BE30" s="45"/>
      <c r="BF30" s="45"/>
      <c r="BG30" s="45"/>
      <c r="BH30" s="45">
        <v>16</v>
      </c>
      <c r="BI30" s="36"/>
      <c r="BJ30" s="36"/>
    </row>
    <row r="31" spans="1:62" ht="12.75" customHeight="1">
      <c r="A31" s="40">
        <v>3</v>
      </c>
      <c r="B31" s="41"/>
      <c r="C31" s="41"/>
      <c r="D31" s="42"/>
      <c r="E31" s="42"/>
      <c r="F31" s="42"/>
      <c r="G31" s="42"/>
      <c r="H31" s="42"/>
      <c r="I31" s="43" t="s">
        <v>65</v>
      </c>
      <c r="J31" s="37"/>
      <c r="K31" s="42"/>
      <c r="L31" s="42"/>
      <c r="M31" s="42"/>
      <c r="N31" s="42"/>
      <c r="O31" s="42"/>
      <c r="P31" s="42"/>
      <c r="Q31" s="42"/>
      <c r="R31" s="284"/>
      <c r="S31" s="284"/>
      <c r="T31" s="41" t="s">
        <v>66</v>
      </c>
      <c r="U31" s="41" t="s">
        <v>66</v>
      </c>
      <c r="V31" s="41"/>
      <c r="W31" s="41"/>
      <c r="X31" s="41"/>
      <c r="Y31" s="41"/>
      <c r="Z31" s="41"/>
      <c r="AA31" s="45"/>
      <c r="AB31" s="45"/>
      <c r="AC31" s="43" t="s">
        <v>65</v>
      </c>
      <c r="AD31" s="43"/>
      <c r="AE31" s="37"/>
      <c r="AF31" s="42"/>
      <c r="AG31" s="37"/>
      <c r="AH31" s="37"/>
      <c r="AI31" s="42"/>
      <c r="AJ31" s="37"/>
      <c r="AK31" s="42"/>
      <c r="AL31" s="284"/>
      <c r="AM31" s="284"/>
      <c r="AN31" s="47" t="s">
        <v>68</v>
      </c>
      <c r="AO31" s="48" t="s">
        <v>68</v>
      </c>
      <c r="AP31" s="47" t="s">
        <v>68</v>
      </c>
      <c r="AQ31" s="47" t="s">
        <v>68</v>
      </c>
      <c r="AR31" s="47" t="s">
        <v>68</v>
      </c>
      <c r="AS31" s="41" t="s">
        <v>66</v>
      </c>
      <c r="AT31" s="41" t="s">
        <v>66</v>
      </c>
      <c r="AU31" s="41" t="s">
        <v>66</v>
      </c>
      <c r="AV31" s="41" t="s">
        <v>66</v>
      </c>
      <c r="AW31" s="41" t="s">
        <v>66</v>
      </c>
      <c r="AX31" s="41" t="s">
        <v>66</v>
      </c>
      <c r="AY31" s="41" t="s">
        <v>66</v>
      </c>
      <c r="AZ31" s="41" t="s">
        <v>66</v>
      </c>
      <c r="BA31" s="41" t="s">
        <v>66</v>
      </c>
      <c r="BB31" s="44">
        <f t="shared" si="0"/>
        <v>52</v>
      </c>
      <c r="BC31" s="45">
        <v>32</v>
      </c>
      <c r="BD31" s="45">
        <v>4</v>
      </c>
      <c r="BE31" s="45">
        <v>5</v>
      </c>
      <c r="BF31" s="45"/>
      <c r="BG31" s="45"/>
      <c r="BH31" s="45">
        <v>11</v>
      </c>
      <c r="BI31" s="36"/>
      <c r="BJ31" s="36"/>
    </row>
    <row r="32" spans="1:62" ht="12.75" customHeight="1">
      <c r="A32" s="40">
        <v>4</v>
      </c>
      <c r="B32" s="41"/>
      <c r="C32" s="41"/>
      <c r="D32" s="42"/>
      <c r="E32" s="42"/>
      <c r="F32" s="42"/>
      <c r="G32" s="42"/>
      <c r="H32" s="42"/>
      <c r="I32" s="43" t="s">
        <v>65</v>
      </c>
      <c r="J32" s="37"/>
      <c r="K32" s="42"/>
      <c r="L32" s="42"/>
      <c r="M32" s="42"/>
      <c r="N32" s="42"/>
      <c r="O32" s="49"/>
      <c r="P32" s="37"/>
      <c r="Q32" s="42"/>
      <c r="R32" s="284"/>
      <c r="S32" s="284"/>
      <c r="T32" s="41" t="s">
        <v>66</v>
      </c>
      <c r="U32" s="41" t="s">
        <v>66</v>
      </c>
      <c r="V32" s="42" t="s">
        <v>69</v>
      </c>
      <c r="W32" s="42" t="s">
        <v>69</v>
      </c>
      <c r="X32" s="42" t="s">
        <v>69</v>
      </c>
      <c r="Y32" s="42" t="s">
        <v>69</v>
      </c>
      <c r="Z32" s="42" t="s">
        <v>69</v>
      </c>
      <c r="AA32" s="42" t="s">
        <v>69</v>
      </c>
      <c r="AB32" s="42" t="s">
        <v>69</v>
      </c>
      <c r="AC32" s="42" t="s">
        <v>69</v>
      </c>
      <c r="AD32" s="42" t="s">
        <v>69</v>
      </c>
      <c r="AE32" s="42" t="s">
        <v>69</v>
      </c>
      <c r="AF32" s="50" t="s">
        <v>70</v>
      </c>
      <c r="AG32" s="50" t="s">
        <v>70</v>
      </c>
      <c r="AH32" s="50" t="s">
        <v>70</v>
      </c>
      <c r="AI32" s="50" t="s">
        <v>70</v>
      </c>
      <c r="AJ32" s="50" t="s">
        <v>70</v>
      </c>
      <c r="AK32" s="50" t="s">
        <v>70</v>
      </c>
      <c r="AL32" s="50" t="s">
        <v>70</v>
      </c>
      <c r="AM32" s="50" t="s">
        <v>70</v>
      </c>
      <c r="AN32" s="50" t="s">
        <v>70</v>
      </c>
      <c r="AO32" s="50" t="s">
        <v>70</v>
      </c>
      <c r="AP32" s="50" t="s">
        <v>70</v>
      </c>
      <c r="AQ32" s="42" t="s">
        <v>71</v>
      </c>
      <c r="AR32" s="42" t="s">
        <v>71</v>
      </c>
      <c r="AS32" s="41" t="s">
        <v>66</v>
      </c>
      <c r="AT32" s="41" t="s">
        <v>66</v>
      </c>
      <c r="AU32" s="41" t="s">
        <v>66</v>
      </c>
      <c r="AV32" s="41" t="s">
        <v>66</v>
      </c>
      <c r="AW32" s="41" t="s">
        <v>66</v>
      </c>
      <c r="AX32" s="41" t="s">
        <v>66</v>
      </c>
      <c r="AY32" s="41" t="s">
        <v>66</v>
      </c>
      <c r="AZ32" s="41" t="s">
        <v>66</v>
      </c>
      <c r="BA32" s="41" t="s">
        <v>66</v>
      </c>
      <c r="BB32" s="44">
        <f t="shared" si="0"/>
        <v>52</v>
      </c>
      <c r="BC32" s="45">
        <v>16</v>
      </c>
      <c r="BD32" s="45">
        <v>2</v>
      </c>
      <c r="BE32" s="45">
        <v>10</v>
      </c>
      <c r="BF32" s="45">
        <v>11</v>
      </c>
      <c r="BG32" s="45">
        <v>2</v>
      </c>
      <c r="BH32" s="45">
        <v>11</v>
      </c>
      <c r="BI32" s="36"/>
      <c r="BJ32" s="36"/>
    </row>
    <row r="33" spans="1:62" ht="12.75" customHeight="1">
      <c r="A33" s="51"/>
      <c r="B33" s="52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3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4" t="s">
        <v>72</v>
      </c>
      <c r="AT33" s="21"/>
      <c r="AU33" s="55"/>
      <c r="AV33" s="21"/>
      <c r="AW33" s="51"/>
      <c r="AX33" s="51"/>
      <c r="AY33" s="21"/>
      <c r="AZ33" s="51"/>
      <c r="BA33" s="51"/>
      <c r="BB33" s="56">
        <f t="shared" si="0"/>
        <v>208</v>
      </c>
      <c r="BC33" s="56">
        <f t="shared" ref="BC33:BH33" si="1">SUM(BC29:BC32)</f>
        <v>112</v>
      </c>
      <c r="BD33" s="56">
        <f t="shared" si="1"/>
        <v>14</v>
      </c>
      <c r="BE33" s="56">
        <f t="shared" si="1"/>
        <v>15</v>
      </c>
      <c r="BF33" s="56">
        <f t="shared" si="1"/>
        <v>11</v>
      </c>
      <c r="BG33" s="56">
        <f t="shared" si="1"/>
        <v>2</v>
      </c>
      <c r="BH33" s="56">
        <f t="shared" si="1"/>
        <v>54</v>
      </c>
      <c r="BI33" s="21"/>
      <c r="BJ33" s="21"/>
    </row>
    <row r="34" spans="1:62" ht="12.75" customHeight="1" thickBot="1">
      <c r="A34" s="544" t="s">
        <v>73</v>
      </c>
      <c r="B34" s="518"/>
      <c r="C34" s="518"/>
      <c r="D34" s="518"/>
      <c r="E34" s="518"/>
      <c r="F34" s="519"/>
      <c r="G34" s="57"/>
      <c r="H34" s="57"/>
      <c r="I34" s="57"/>
      <c r="J34" s="57"/>
      <c r="K34" s="57"/>
      <c r="L34" s="57"/>
      <c r="M34" s="57"/>
      <c r="N34" s="57"/>
      <c r="O34" s="5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9"/>
      <c r="AT34" s="59"/>
      <c r="AU34" s="59"/>
      <c r="AV34" s="57"/>
      <c r="AW34" s="57"/>
      <c r="AX34" s="57"/>
      <c r="AY34" s="57"/>
      <c r="AZ34" s="57"/>
      <c r="BA34" s="57"/>
      <c r="BB34" s="60"/>
      <c r="BC34" s="60"/>
      <c r="BD34" s="60"/>
      <c r="BE34" s="60"/>
      <c r="BF34" s="60"/>
      <c r="BG34" s="60"/>
      <c r="BH34" s="60"/>
      <c r="BI34" s="36"/>
      <c r="BJ34" s="36"/>
    </row>
    <row r="35" spans="1:62" ht="15" customHeight="1" thickBot="1">
      <c r="A35" s="544" t="s">
        <v>74</v>
      </c>
      <c r="B35" s="518"/>
      <c r="C35" s="518"/>
      <c r="D35" s="518"/>
      <c r="E35" s="518"/>
      <c r="F35" s="519"/>
      <c r="G35" s="61"/>
      <c r="H35" s="62"/>
      <c r="I35" s="545" t="s">
        <v>75</v>
      </c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9"/>
      <c r="V35" s="63"/>
      <c r="W35" s="62" t="s">
        <v>67</v>
      </c>
      <c r="X35" s="64" t="s">
        <v>76</v>
      </c>
      <c r="Y35" s="64"/>
      <c r="Z35" s="61"/>
      <c r="AA35" s="61"/>
      <c r="AB35" s="61"/>
      <c r="AC35" s="64"/>
      <c r="AD35" s="64"/>
      <c r="AE35" s="61"/>
      <c r="AF35" s="61"/>
      <c r="AG35" s="61"/>
      <c r="AH35" s="61"/>
      <c r="AI35" s="61"/>
      <c r="AJ35" s="61"/>
      <c r="AK35" s="61"/>
      <c r="AL35" s="61"/>
      <c r="AM35" s="65"/>
      <c r="AN35" s="64"/>
      <c r="AO35" s="61"/>
      <c r="AP35" s="61"/>
      <c r="AQ35" s="431"/>
      <c r="AR35" s="64"/>
      <c r="AS35" s="64"/>
      <c r="AT35" s="64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</row>
    <row r="36" spans="1:62" ht="12.75" customHeight="1" thickBot="1">
      <c r="A36" s="66" t="s">
        <v>77</v>
      </c>
      <c r="B36" s="67"/>
      <c r="C36" s="67"/>
      <c r="D36" s="67"/>
      <c r="E36" s="67"/>
      <c r="F36" s="67"/>
      <c r="G36" s="61"/>
      <c r="H36" s="68"/>
      <c r="I36" s="69" t="s">
        <v>78</v>
      </c>
      <c r="J36" s="68"/>
      <c r="K36" s="68"/>
      <c r="L36" s="61"/>
      <c r="M36" s="61"/>
      <c r="N36" s="68"/>
      <c r="O36" s="68"/>
      <c r="P36" s="68"/>
      <c r="Q36" s="68"/>
      <c r="R36" s="68"/>
      <c r="S36" s="68"/>
      <c r="T36" s="68"/>
      <c r="U36" s="65"/>
      <c r="V36" s="65"/>
      <c r="W36" s="64" t="s">
        <v>5</v>
      </c>
      <c r="X36" s="64" t="s">
        <v>79</v>
      </c>
      <c r="Y36" s="64"/>
      <c r="Z36" s="64"/>
      <c r="AA36" s="61"/>
      <c r="AB36" s="64"/>
      <c r="AC36" s="64"/>
      <c r="AD36" s="64"/>
      <c r="AE36" s="64"/>
      <c r="AF36" s="61"/>
      <c r="AG36" s="61"/>
      <c r="AH36" s="61"/>
      <c r="AI36" s="61"/>
      <c r="AJ36" s="61"/>
      <c r="AK36" s="64"/>
      <c r="AL36" s="64"/>
      <c r="AM36" s="64"/>
      <c r="AN36" s="64"/>
      <c r="AO36" s="64"/>
      <c r="AP36" s="64"/>
      <c r="AQ36" s="64"/>
      <c r="AR36" s="64"/>
      <c r="AS36" s="65"/>
      <c r="AT36" s="65"/>
      <c r="AU36" s="64"/>
      <c r="AV36" s="61"/>
      <c r="AW36" s="61"/>
      <c r="AX36" s="61"/>
      <c r="AY36" s="61"/>
      <c r="AZ36" s="61"/>
      <c r="BA36" s="61"/>
      <c r="BB36" s="61"/>
      <c r="BC36" s="64"/>
      <c r="BD36" s="61"/>
      <c r="BE36" s="61"/>
      <c r="BF36" s="61"/>
      <c r="BG36" s="61"/>
      <c r="BH36" s="61"/>
      <c r="BI36" s="61"/>
      <c r="BJ36" s="61"/>
    </row>
    <row r="37" spans="1:62" ht="12.75" customHeight="1" thickBot="1">
      <c r="A37" s="64"/>
      <c r="B37" s="64"/>
      <c r="C37" s="64"/>
      <c r="D37" s="64"/>
      <c r="E37" s="64"/>
      <c r="F37" s="64"/>
      <c r="G37" s="61"/>
      <c r="H37" s="70" t="s">
        <v>65</v>
      </c>
      <c r="I37" s="64" t="s">
        <v>80</v>
      </c>
      <c r="J37" s="64"/>
      <c r="K37" s="65"/>
      <c r="L37" s="61"/>
      <c r="M37" s="61"/>
      <c r="N37" s="64"/>
      <c r="O37" s="64"/>
      <c r="P37" s="64"/>
      <c r="Q37" s="64"/>
      <c r="R37" s="64"/>
      <c r="S37" s="64"/>
      <c r="T37" s="64"/>
      <c r="U37" s="64"/>
      <c r="V37" s="64"/>
      <c r="W37" s="62" t="s">
        <v>68</v>
      </c>
      <c r="X37" s="64" t="s">
        <v>81</v>
      </c>
      <c r="Y37" s="64"/>
      <c r="Z37" s="65"/>
      <c r="AA37" s="61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431"/>
      <c r="AR37" s="64"/>
      <c r="AS37" s="61"/>
      <c r="AT37" s="64"/>
      <c r="AU37" s="64"/>
      <c r="AV37" s="61"/>
      <c r="AW37" s="61"/>
      <c r="AX37" s="61"/>
      <c r="AY37" s="61"/>
      <c r="AZ37" s="61"/>
      <c r="BA37" s="61"/>
      <c r="BB37" s="61"/>
      <c r="BC37" s="61"/>
      <c r="BD37" s="64"/>
      <c r="BE37" s="64"/>
      <c r="BF37" s="61"/>
      <c r="BG37" s="61"/>
      <c r="BH37" s="64"/>
      <c r="BI37" s="61"/>
      <c r="BJ37" s="61"/>
    </row>
    <row r="38" spans="1:62" ht="12.75" customHeight="1" thickBot="1">
      <c r="A38" s="64"/>
      <c r="B38" s="64"/>
      <c r="C38" s="61"/>
      <c r="D38" s="61"/>
      <c r="E38" s="61"/>
      <c r="F38" s="61"/>
      <c r="G38" s="61"/>
      <c r="H38" s="64" t="s">
        <v>5</v>
      </c>
      <c r="I38" s="64" t="s">
        <v>82</v>
      </c>
      <c r="J38" s="64"/>
      <c r="K38" s="64"/>
      <c r="L38" s="61"/>
      <c r="M38" s="61"/>
      <c r="N38" s="61"/>
      <c r="O38" s="61"/>
      <c r="P38" s="61"/>
      <c r="Q38" s="61"/>
      <c r="R38" s="65"/>
      <c r="S38" s="64"/>
      <c r="T38" s="61"/>
      <c r="U38" s="61"/>
      <c r="V38" s="61"/>
      <c r="W38" s="64" t="s">
        <v>5</v>
      </c>
      <c r="X38" s="64" t="s">
        <v>83</v>
      </c>
      <c r="Y38" s="64"/>
      <c r="Z38" s="64"/>
      <c r="AA38" s="61"/>
      <c r="AB38" s="61"/>
      <c r="AC38" s="64"/>
      <c r="AD38" s="61"/>
      <c r="AE38" s="61"/>
      <c r="AF38" s="61"/>
      <c r="AG38" s="61"/>
      <c r="AH38" s="61"/>
      <c r="AI38" s="61"/>
      <c r="AJ38" s="64"/>
      <c r="AK38" s="64"/>
      <c r="AL38" s="64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4"/>
      <c r="BI38" s="61"/>
      <c r="BJ38" s="61"/>
    </row>
    <row r="39" spans="1:62" ht="12.75" customHeight="1" thickBot="1">
      <c r="A39" s="64"/>
      <c r="B39" s="64"/>
      <c r="C39" s="61"/>
      <c r="D39" s="61"/>
      <c r="E39" s="61"/>
      <c r="F39" s="61"/>
      <c r="G39" s="61"/>
      <c r="H39" s="284"/>
      <c r="I39" s="65" t="s">
        <v>84</v>
      </c>
      <c r="J39" s="65"/>
      <c r="K39" s="65"/>
      <c r="L39" s="61"/>
      <c r="M39" s="61"/>
      <c r="N39" s="65"/>
      <c r="O39" s="65"/>
      <c r="P39" s="61"/>
      <c r="Q39" s="61"/>
      <c r="R39" s="64"/>
      <c r="S39" s="64"/>
      <c r="T39" s="61"/>
      <c r="U39" s="61"/>
      <c r="V39" s="61"/>
      <c r="W39" s="71" t="s">
        <v>69</v>
      </c>
      <c r="X39" s="65" t="s">
        <v>85</v>
      </c>
      <c r="Y39" s="65"/>
      <c r="Z39" s="65"/>
      <c r="AA39" s="61"/>
      <c r="AB39" s="65"/>
      <c r="AC39" s="65"/>
      <c r="AD39" s="65"/>
      <c r="AE39" s="65"/>
      <c r="AF39" s="64"/>
      <c r="AG39" s="68"/>
      <c r="AH39" s="61"/>
      <c r="AI39" s="61"/>
      <c r="AJ39" s="64"/>
      <c r="AK39" s="64"/>
      <c r="AL39" s="65"/>
      <c r="AM39" s="65"/>
      <c r="AN39" s="72"/>
      <c r="AO39" s="72"/>
      <c r="AP39" s="72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5"/>
      <c r="BE39" s="64"/>
      <c r="BF39" s="64"/>
      <c r="BG39" s="64"/>
      <c r="BH39" s="64"/>
      <c r="BI39" s="61"/>
      <c r="BJ39" s="61"/>
    </row>
    <row r="40" spans="1:62" ht="12.75" customHeight="1" thickBot="1">
      <c r="A40" s="61"/>
      <c r="B40" s="61"/>
      <c r="C40" s="61"/>
      <c r="D40" s="61"/>
      <c r="E40" s="61"/>
      <c r="F40" s="61"/>
      <c r="G40" s="61"/>
      <c r="H40" s="61"/>
      <c r="I40" s="61" t="s">
        <v>86</v>
      </c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 t="s">
        <v>87</v>
      </c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</row>
    <row r="41" spans="1:62" ht="12.75" customHeight="1" thickBot="1">
      <c r="A41" s="61"/>
      <c r="B41" s="61"/>
      <c r="C41" s="61"/>
      <c r="D41" s="61"/>
      <c r="E41" s="61"/>
      <c r="F41" s="61"/>
      <c r="G41" s="61"/>
      <c r="H41" s="71" t="s">
        <v>66</v>
      </c>
      <c r="I41" s="73" t="s">
        <v>88</v>
      </c>
      <c r="J41" s="65"/>
      <c r="K41" s="65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2" t="s">
        <v>89</v>
      </c>
      <c r="X41" s="65" t="s">
        <v>90</v>
      </c>
      <c r="Y41" s="65"/>
      <c r="Z41" s="65"/>
      <c r="AA41" s="61"/>
      <c r="AB41" s="65"/>
      <c r="AC41" s="65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2" t="s">
        <v>71</v>
      </c>
      <c r="AR41" s="65" t="s">
        <v>91</v>
      </c>
      <c r="AS41" s="65"/>
      <c r="AT41" s="61"/>
      <c r="AU41" s="65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</row>
    <row r="42" spans="1:62" ht="12.7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547" t="s">
        <v>92</v>
      </c>
      <c r="Y42" s="518"/>
      <c r="Z42" s="518"/>
      <c r="AA42" s="518"/>
      <c r="AB42" s="518"/>
      <c r="AC42" s="518"/>
      <c r="AD42" s="518"/>
      <c r="AE42" s="518"/>
      <c r="AF42" s="519"/>
      <c r="AG42" s="21"/>
      <c r="AH42" s="21"/>
      <c r="AI42" s="21"/>
      <c r="AJ42" s="6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58"/>
      <c r="AV42" s="58"/>
      <c r="AW42" s="58"/>
      <c r="AX42" s="58"/>
      <c r="AY42" s="58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</row>
    <row r="43" spans="1:62" ht="22.5" customHeight="1">
      <c r="A43" s="59"/>
      <c r="B43" s="57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74"/>
      <c r="P43" s="74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7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7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</row>
    <row r="44" spans="1:62" ht="22.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</row>
    <row r="45" spans="1:62" ht="24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36"/>
      <c r="P45" s="36"/>
      <c r="Q45" s="36"/>
      <c r="R45" s="36"/>
      <c r="S45" s="36"/>
      <c r="T45" s="36"/>
      <c r="U45" s="36"/>
      <c r="V45" s="36"/>
      <c r="W45" s="75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7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36"/>
      <c r="BG45" s="59"/>
      <c r="BH45" s="59"/>
      <c r="BI45" s="59"/>
      <c r="BJ45" s="59"/>
    </row>
    <row r="46" spans="1:62" ht="27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58"/>
      <c r="Y46" s="74"/>
      <c r="Z46" s="74"/>
      <c r="AA46" s="74"/>
      <c r="AB46" s="58"/>
      <c r="AC46" s="58"/>
      <c r="AD46" s="58"/>
      <c r="AE46" s="59"/>
      <c r="AF46" s="59"/>
      <c r="AG46" s="59"/>
      <c r="AH46" s="58"/>
      <c r="AI46" s="59"/>
      <c r="AJ46" s="58"/>
      <c r="AK46" s="58"/>
      <c r="AL46" s="59"/>
      <c r="AM46" s="59"/>
      <c r="AN46" s="59"/>
      <c r="AO46" s="59"/>
      <c r="AP46" s="59"/>
      <c r="AQ46" s="59"/>
      <c r="AR46" s="59"/>
      <c r="AS46" s="59"/>
      <c r="AT46" s="57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</row>
    <row r="47" spans="1:62" ht="24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36"/>
      <c r="Q47" s="36"/>
      <c r="R47" s="60"/>
      <c r="S47" s="76"/>
      <c r="T47" s="76"/>
      <c r="U47" s="76"/>
      <c r="V47" s="76"/>
      <c r="W47" s="76"/>
      <c r="X47" s="59"/>
      <c r="Y47" s="59"/>
      <c r="Z47" s="59"/>
      <c r="AA47" s="59"/>
      <c r="AB47" s="59"/>
      <c r="AC47" s="59"/>
      <c r="AD47" s="59"/>
      <c r="AE47" s="57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74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</row>
    <row r="48" spans="1:62" ht="12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</row>
    <row r="49" spans="1:62" ht="24.75" customHeight="1">
      <c r="A49" s="59"/>
      <c r="B49" s="59"/>
      <c r="C49" s="59"/>
      <c r="D49" s="59"/>
      <c r="E49" s="57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8"/>
      <c r="AE49" s="58"/>
      <c r="AF49" s="58"/>
      <c r="AG49" s="58"/>
      <c r="AH49" s="58"/>
      <c r="AI49" s="36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</row>
    <row r="50" spans="1:62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spans="1:6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</row>
    <row r="103" spans="1:6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</row>
    <row r="104" spans="1:6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</row>
    <row r="105" spans="1:6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spans="1:6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spans="1:6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spans="1:6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</row>
    <row r="143" spans="1:6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</row>
    <row r="156" spans="1:6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</row>
    <row r="169" spans="1:6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</row>
    <row r="170" spans="1:6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</row>
    <row r="173" spans="1:6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</row>
    <row r="183" spans="1:6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</row>
    <row r="192" spans="1:6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</row>
    <row r="196" spans="1:6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</row>
    <row r="198" spans="1:6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</row>
    <row r="203" spans="1:6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</row>
    <row r="213" spans="1:6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</row>
    <row r="243" spans="1:6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</row>
    <row r="245" spans="1:6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</row>
    <row r="246" spans="1:6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</row>
    <row r="247" spans="1:6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</row>
    <row r="284" spans="1:6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</row>
    <row r="288" spans="1:6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</row>
    <row r="290" spans="1:6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</row>
    <row r="293" spans="1:6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</row>
    <row r="307" spans="1:6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</row>
    <row r="308" spans="1:6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</row>
    <row r="312" spans="1:6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</row>
    <row r="313" spans="1:6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</row>
    <row r="314" spans="1:6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</row>
    <row r="331" spans="1:6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</row>
    <row r="332" spans="1:6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</row>
    <row r="348" spans="1:6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</row>
    <row r="349" spans="1:6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</row>
    <row r="355" spans="1:6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</row>
    <row r="356" spans="1:6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</row>
    <row r="365" spans="1:6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</row>
    <row r="374" spans="1:6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</row>
    <row r="375" spans="1:6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</row>
    <row r="378" spans="1:6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</row>
    <row r="385" spans="1:6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</row>
    <row r="387" spans="1:6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</row>
    <row r="388" spans="1:6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</row>
    <row r="392" spans="1:6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</row>
    <row r="400" spans="1:6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</row>
    <row r="403" spans="1:6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</row>
    <row r="419" spans="1:6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</row>
    <row r="425" spans="1:6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</row>
    <row r="431" spans="1:6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</row>
    <row r="433" spans="1:6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</row>
    <row r="443" spans="1:6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</row>
    <row r="447" spans="1:6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</row>
    <row r="451" spans="1:6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</row>
    <row r="467" spans="1:6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</row>
    <row r="475" spans="1:6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</row>
    <row r="477" spans="1:6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</row>
    <row r="484" spans="1:6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</row>
    <row r="489" spans="1:6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</row>
    <row r="492" spans="1:6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</row>
    <row r="494" spans="1:6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</row>
    <row r="496" spans="1:6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</row>
    <row r="497" spans="1:6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</row>
    <row r="501" spans="1:6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</row>
    <row r="503" spans="1:6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</row>
    <row r="508" spans="1:6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</row>
    <row r="513" spans="1:6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</row>
    <row r="517" spans="1:6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</row>
    <row r="537" spans="1:6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</row>
    <row r="544" spans="1:6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</row>
    <row r="551" spans="1:6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</row>
    <row r="556" spans="1:6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</row>
    <row r="560" spans="1:6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</row>
    <row r="570" spans="1:6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</row>
    <row r="596" spans="1:6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2" spans="1:6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</row>
    <row r="753" spans="1:6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</row>
    <row r="754" spans="1:6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</row>
    <row r="755" spans="1:6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</row>
    <row r="756" spans="1:6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</row>
    <row r="757" spans="1:6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</row>
    <row r="758" spans="1:6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</row>
    <row r="759" spans="1:6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</row>
    <row r="760" spans="1:6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</row>
    <row r="761" spans="1:6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</row>
    <row r="762" spans="1: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</row>
    <row r="763" spans="1:6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</row>
    <row r="764" spans="1:6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</row>
    <row r="765" spans="1:6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</row>
    <row r="766" spans="1:6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</row>
    <row r="767" spans="1:6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</row>
    <row r="768" spans="1:6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</row>
    <row r="769" spans="1:6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</row>
    <row r="770" spans="1:6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</row>
    <row r="771" spans="1:6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</row>
    <row r="772" spans="1:6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</row>
    <row r="773" spans="1:6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</row>
    <row r="774" spans="1:6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</row>
    <row r="775" spans="1:6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</row>
    <row r="776" spans="1:6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</row>
    <row r="777" spans="1:6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</row>
    <row r="778" spans="1:6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</row>
    <row r="779" spans="1:6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</row>
    <row r="780" spans="1:6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</row>
    <row r="781" spans="1:6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</row>
    <row r="782" spans="1:6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</row>
    <row r="783" spans="1:6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</row>
    <row r="784" spans="1:6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</row>
    <row r="785" spans="1:6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</row>
    <row r="786" spans="1:6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</row>
    <row r="787" spans="1:6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</row>
    <row r="788" spans="1:6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</row>
    <row r="789" spans="1:6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</row>
    <row r="790" spans="1:6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</row>
    <row r="791" spans="1:6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</row>
    <row r="792" spans="1:6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</row>
    <row r="793" spans="1:6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</row>
    <row r="794" spans="1:6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</row>
    <row r="795" spans="1:6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</row>
    <row r="796" spans="1:6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</row>
    <row r="797" spans="1:6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</row>
    <row r="798" spans="1:6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</row>
    <row r="799" spans="1:6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</row>
    <row r="800" spans="1:6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</row>
    <row r="801" spans="1:6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</row>
    <row r="802" spans="1:6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</row>
    <row r="803" spans="1:6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</row>
    <row r="804" spans="1:6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</row>
    <row r="805" spans="1:6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</row>
    <row r="806" spans="1:6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</row>
    <row r="807" spans="1:6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</row>
    <row r="808" spans="1:6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</row>
    <row r="809" spans="1:6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</row>
    <row r="810" spans="1:6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</row>
    <row r="811" spans="1:6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</row>
    <row r="812" spans="1:6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</row>
    <row r="813" spans="1:6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</row>
    <row r="814" spans="1:6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</row>
    <row r="815" spans="1:6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</row>
    <row r="816" spans="1:6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</row>
    <row r="817" spans="1:6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</row>
    <row r="818" spans="1:6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</row>
    <row r="819" spans="1:6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</row>
    <row r="820" spans="1:6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</row>
    <row r="821" spans="1:6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</row>
    <row r="822" spans="1:6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</row>
    <row r="823" spans="1:6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</row>
    <row r="824" spans="1:6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</row>
    <row r="825" spans="1:6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</row>
    <row r="826" spans="1:6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</row>
    <row r="827" spans="1:6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</row>
    <row r="828" spans="1:6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</row>
    <row r="829" spans="1:6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</row>
    <row r="830" spans="1:6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</row>
    <row r="831" spans="1:6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</row>
    <row r="832" spans="1:6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</row>
    <row r="833" spans="1:6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</row>
    <row r="834" spans="1:6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</row>
    <row r="835" spans="1:6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</row>
    <row r="836" spans="1:6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</row>
    <row r="837" spans="1:6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</row>
    <row r="838" spans="1:6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</row>
    <row r="839" spans="1:6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</row>
    <row r="840" spans="1:6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</row>
    <row r="841" spans="1:6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</row>
    <row r="842" spans="1:6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</row>
    <row r="843" spans="1:6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</row>
    <row r="844" spans="1:6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</row>
    <row r="845" spans="1:6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</row>
    <row r="846" spans="1:6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</row>
    <row r="847" spans="1:6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</row>
    <row r="848" spans="1:6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</row>
    <row r="849" spans="1:6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</row>
    <row r="850" spans="1:6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</row>
    <row r="851" spans="1:6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</row>
    <row r="852" spans="1:6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</row>
    <row r="853" spans="1:6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</row>
    <row r="854" spans="1:6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</row>
    <row r="855" spans="1:6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</row>
    <row r="856" spans="1:6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</row>
    <row r="857" spans="1:6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</row>
    <row r="858" spans="1:6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</row>
    <row r="859" spans="1:6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</row>
    <row r="860" spans="1:6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</row>
    <row r="861" spans="1:6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</row>
    <row r="862" spans="1: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</row>
    <row r="863" spans="1:6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</row>
    <row r="864" spans="1:6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</row>
    <row r="865" spans="1:6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</row>
    <row r="866" spans="1:6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</row>
    <row r="867" spans="1:6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</row>
    <row r="868" spans="1:6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</row>
    <row r="869" spans="1:6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</row>
    <row r="870" spans="1:6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</row>
    <row r="871" spans="1:6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</row>
    <row r="872" spans="1:6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</row>
    <row r="873" spans="1:6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</row>
    <row r="874" spans="1:6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</row>
    <row r="875" spans="1:6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</row>
    <row r="876" spans="1:6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</row>
    <row r="877" spans="1:6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</row>
    <row r="878" spans="1:6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</row>
    <row r="879" spans="1:6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</row>
    <row r="880" spans="1:6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</row>
    <row r="881" spans="1:6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</row>
    <row r="882" spans="1:6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</row>
    <row r="883" spans="1:6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</row>
    <row r="884" spans="1:6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</row>
    <row r="885" spans="1:6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</row>
    <row r="886" spans="1:6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</row>
    <row r="887" spans="1:6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</row>
    <row r="888" spans="1:6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</row>
    <row r="889" spans="1:6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</row>
    <row r="890" spans="1:6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</row>
    <row r="891" spans="1:6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</row>
    <row r="892" spans="1:6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</row>
    <row r="893" spans="1:6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</row>
    <row r="894" spans="1:6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</row>
    <row r="895" spans="1:6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</row>
    <row r="896" spans="1:6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</row>
    <row r="897" spans="1:6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</row>
    <row r="898" spans="1:6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</row>
    <row r="899" spans="1:6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</row>
    <row r="900" spans="1:6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</row>
    <row r="901" spans="1:6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</row>
    <row r="902" spans="1:6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</row>
    <row r="903" spans="1:6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</row>
    <row r="904" spans="1:6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</row>
    <row r="905" spans="1:6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</row>
    <row r="906" spans="1:6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</row>
    <row r="907" spans="1:6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</row>
    <row r="908" spans="1:6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</row>
    <row r="909" spans="1:6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</row>
    <row r="910" spans="1:6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</row>
    <row r="911" spans="1:6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</row>
    <row r="912" spans="1:6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</row>
    <row r="913" spans="1:6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</row>
    <row r="914" spans="1:6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</row>
    <row r="915" spans="1:6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</row>
    <row r="916" spans="1:6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</row>
    <row r="917" spans="1:6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</row>
    <row r="918" spans="1:6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</row>
    <row r="919" spans="1:6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</row>
    <row r="920" spans="1:6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</row>
    <row r="921" spans="1:6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</row>
    <row r="922" spans="1:6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</row>
    <row r="923" spans="1:6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</row>
    <row r="924" spans="1:6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</row>
    <row r="925" spans="1:6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</row>
    <row r="926" spans="1:6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</row>
    <row r="927" spans="1:6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</row>
    <row r="928" spans="1:6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</row>
    <row r="929" spans="1:6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</row>
    <row r="930" spans="1:6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</row>
    <row r="931" spans="1:6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</row>
    <row r="932" spans="1:6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</row>
    <row r="933" spans="1:6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</row>
    <row r="934" spans="1:6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</row>
    <row r="935" spans="1:6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</row>
    <row r="936" spans="1:6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</row>
    <row r="937" spans="1:6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</row>
    <row r="938" spans="1:6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</row>
    <row r="939" spans="1:6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</row>
    <row r="940" spans="1:6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</row>
    <row r="941" spans="1:6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</row>
    <row r="942" spans="1:6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</row>
    <row r="943" spans="1:6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</row>
    <row r="944" spans="1:6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</row>
    <row r="945" spans="1:6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</row>
    <row r="946" spans="1:6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</row>
    <row r="947" spans="1:6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</row>
    <row r="948" spans="1:6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</row>
    <row r="949" spans="1:6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</row>
    <row r="950" spans="1:6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</row>
    <row r="951" spans="1:6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</row>
    <row r="952" spans="1:6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</row>
    <row r="953" spans="1:6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</row>
    <row r="954" spans="1:6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</row>
    <row r="955" spans="1:6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</row>
    <row r="956" spans="1:6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</row>
    <row r="957" spans="1:6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</row>
    <row r="958" spans="1:6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</row>
    <row r="959" spans="1:6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</row>
    <row r="960" spans="1:6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</row>
    <row r="961" spans="1:6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</row>
    <row r="962" spans="1: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</row>
    <row r="963" spans="1:6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</row>
    <row r="964" spans="1:6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</row>
    <row r="965" spans="1:6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</row>
    <row r="966" spans="1:6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</row>
    <row r="967" spans="1:6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</row>
    <row r="968" spans="1:6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</row>
    <row r="969" spans="1:6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</row>
    <row r="970" spans="1:6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</row>
    <row r="971" spans="1:6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</row>
    <row r="972" spans="1:6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</row>
    <row r="973" spans="1:6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</row>
    <row r="974" spans="1:6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</row>
    <row r="975" spans="1:6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</row>
    <row r="976" spans="1:6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</row>
    <row r="977" spans="1:6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</row>
    <row r="978" spans="1:6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</row>
    <row r="979" spans="1:6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</row>
    <row r="980" spans="1:6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</row>
    <row r="981" spans="1:6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</row>
    <row r="982" spans="1:6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</row>
    <row r="983" spans="1:6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</row>
    <row r="984" spans="1:6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</row>
    <row r="985" spans="1:6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</row>
    <row r="986" spans="1:6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</row>
    <row r="987" spans="1:6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</row>
    <row r="988" spans="1:6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</row>
    <row r="989" spans="1:6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</row>
    <row r="990" spans="1:6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</row>
    <row r="991" spans="1:6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</row>
    <row r="992" spans="1:6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</row>
    <row r="993" spans="1:6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</row>
    <row r="994" spans="1:6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</row>
    <row r="995" spans="1:62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</row>
    <row r="996" spans="1:62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</row>
    <row r="997" spans="1:62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</row>
    <row r="998" spans="1:62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</row>
    <row r="999" spans="1:62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</row>
    <row r="1000" spans="1:62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</row>
    <row r="1001" spans="1:62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</row>
    <row r="1002" spans="1:62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</row>
    <row r="1003" spans="1:62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</row>
    <row r="1004" spans="1:62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</row>
    <row r="1005" spans="1:62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</row>
    <row r="1006" spans="1:62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</row>
    <row r="1007" spans="1:62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</row>
  </sheetData>
  <mergeCells count="42">
    <mergeCell ref="X42:AF42"/>
    <mergeCell ref="AK25:AN25"/>
    <mergeCell ref="AO25:AR25"/>
    <mergeCell ref="AS25:AW25"/>
    <mergeCell ref="AX25:BA25"/>
    <mergeCell ref="X25:AA25"/>
    <mergeCell ref="AB25:AF25"/>
    <mergeCell ref="A35:F35"/>
    <mergeCell ref="I35:U35"/>
    <mergeCell ref="K25:N25"/>
    <mergeCell ref="O25:S25"/>
    <mergeCell ref="T25:W25"/>
    <mergeCell ref="A25:A28"/>
    <mergeCell ref="B25:F25"/>
    <mergeCell ref="G25:J25"/>
    <mergeCell ref="A34:F34"/>
    <mergeCell ref="Z8:BJ8"/>
    <mergeCell ref="Z18:BJ19"/>
    <mergeCell ref="BH25:BH28"/>
    <mergeCell ref="AG25:AJ25"/>
    <mergeCell ref="BB25:BB28"/>
    <mergeCell ref="BC25:BC28"/>
    <mergeCell ref="BD25:BD28"/>
    <mergeCell ref="BE25:BE28"/>
    <mergeCell ref="BF25:BF28"/>
    <mergeCell ref="BG25:BG28"/>
    <mergeCell ref="Z9:BJ11"/>
    <mergeCell ref="Z12:BJ14"/>
    <mergeCell ref="A10:Y10"/>
    <mergeCell ref="A20:Y20"/>
    <mergeCell ref="A21:Y21"/>
    <mergeCell ref="A22:Y22"/>
    <mergeCell ref="A24:BA24"/>
    <mergeCell ref="Z15:BJ15"/>
    <mergeCell ref="Z16:BJ17"/>
    <mergeCell ref="BB24:BH24"/>
    <mergeCell ref="A1:BH1"/>
    <mergeCell ref="A2:BH2"/>
    <mergeCell ref="A3:BH3"/>
    <mergeCell ref="A4:BH4"/>
    <mergeCell ref="A6:Y6"/>
    <mergeCell ref="Z6:AY7"/>
  </mergeCells>
  <printOptions horizontalCentered="1"/>
  <pageMargins left="0.19685039370078741" right="0.19685039370078741" top="0.78740157480314965" bottom="0.19685039370078741" header="0" footer="0"/>
  <pageSetup paperSize="9" scale="64" orientation="landscape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1"/>
  <sheetViews>
    <sheetView showGridLines="0" view="pageBreakPreview" zoomScale="80" zoomScaleNormal="70" zoomScaleSheetLayoutView="80" workbookViewId="0">
      <pane xSplit="45" ySplit="2" topLeftCell="AT21" activePane="bottomRight" state="frozen"/>
      <selection pane="topRight" activeCell="AT1" sqref="AT1"/>
      <selection pane="bottomLeft" activeCell="A3" sqref="A3"/>
      <selection pane="bottomRight" activeCell="B28" sqref="B28"/>
    </sheetView>
  </sheetViews>
  <sheetFormatPr defaultColWidth="14.42578125" defaultRowHeight="15" customHeight="1"/>
  <cols>
    <col min="1" max="1" width="11.42578125" customWidth="1"/>
    <col min="2" max="2" width="110.42578125" customWidth="1"/>
    <col min="3" max="3" width="14.7109375" customWidth="1"/>
    <col min="4" max="4" width="7.7109375" customWidth="1"/>
    <col min="5" max="5" width="8.42578125" customWidth="1"/>
    <col min="6" max="10" width="6.7109375" customWidth="1"/>
    <col min="11" max="12" width="4.7109375" customWidth="1"/>
    <col min="13" max="13" width="6.140625" customWidth="1"/>
    <col min="14" max="16" width="4.7109375" customWidth="1"/>
    <col min="17" max="17" width="5.85546875" customWidth="1"/>
    <col min="18" max="42" width="4.7109375" customWidth="1"/>
    <col min="43" max="43" width="8.28515625" customWidth="1"/>
    <col min="44" max="45" width="5.7109375" customWidth="1"/>
    <col min="46" max="46" width="13.140625" customWidth="1"/>
    <col min="47" max="48" width="9.140625" customWidth="1"/>
  </cols>
  <sheetData>
    <row r="1" spans="1:48" ht="55.5" customHeight="1">
      <c r="A1" s="628" t="s">
        <v>93</v>
      </c>
      <c r="B1" s="631" t="s">
        <v>94</v>
      </c>
      <c r="C1" s="618" t="s">
        <v>95</v>
      </c>
      <c r="D1" s="632" t="s">
        <v>96</v>
      </c>
      <c r="E1" s="633"/>
      <c r="F1" s="623" t="s">
        <v>97</v>
      </c>
      <c r="G1" s="624"/>
      <c r="H1" s="624"/>
      <c r="I1" s="624"/>
      <c r="J1" s="625"/>
      <c r="K1" s="615" t="s">
        <v>98</v>
      </c>
      <c r="L1" s="616"/>
      <c r="M1" s="616"/>
      <c r="N1" s="616"/>
      <c r="O1" s="616"/>
      <c r="P1" s="616"/>
      <c r="Q1" s="616"/>
      <c r="R1" s="617"/>
      <c r="S1" s="615" t="s">
        <v>99</v>
      </c>
      <c r="T1" s="616"/>
      <c r="U1" s="616"/>
      <c r="V1" s="616"/>
      <c r="W1" s="616"/>
      <c r="X1" s="616"/>
      <c r="Y1" s="616"/>
      <c r="Z1" s="617"/>
      <c r="AA1" s="615" t="s">
        <v>100</v>
      </c>
      <c r="AB1" s="616"/>
      <c r="AC1" s="616"/>
      <c r="AD1" s="616"/>
      <c r="AE1" s="616"/>
      <c r="AF1" s="616"/>
      <c r="AG1" s="616"/>
      <c r="AH1" s="617"/>
      <c r="AI1" s="615" t="s">
        <v>101</v>
      </c>
      <c r="AJ1" s="616"/>
      <c r="AK1" s="616"/>
      <c r="AL1" s="616"/>
      <c r="AM1" s="616"/>
      <c r="AN1" s="616"/>
      <c r="AO1" s="616"/>
      <c r="AP1" s="617"/>
      <c r="AQ1" s="607" t="s">
        <v>102</v>
      </c>
      <c r="AR1" s="608"/>
      <c r="AS1" s="609"/>
      <c r="AT1" s="77"/>
      <c r="AU1" s="77"/>
      <c r="AV1" s="77"/>
    </row>
    <row r="2" spans="1:48" ht="52.5" customHeight="1">
      <c r="A2" s="629"/>
      <c r="B2" s="629"/>
      <c r="C2" s="629"/>
      <c r="D2" s="634"/>
      <c r="E2" s="635"/>
      <c r="F2" s="619" t="s">
        <v>103</v>
      </c>
      <c r="G2" s="626" t="s">
        <v>104</v>
      </c>
      <c r="H2" s="532"/>
      <c r="I2" s="533"/>
      <c r="J2" s="563" t="s">
        <v>105</v>
      </c>
      <c r="K2" s="613" t="s">
        <v>106</v>
      </c>
      <c r="L2" s="549"/>
      <c r="M2" s="549"/>
      <c r="N2" s="550"/>
      <c r="O2" s="613" t="s">
        <v>107</v>
      </c>
      <c r="P2" s="549"/>
      <c r="Q2" s="549"/>
      <c r="R2" s="550"/>
      <c r="S2" s="613" t="s">
        <v>108</v>
      </c>
      <c r="T2" s="549"/>
      <c r="U2" s="549"/>
      <c r="V2" s="550"/>
      <c r="W2" s="613" t="s">
        <v>109</v>
      </c>
      <c r="X2" s="549"/>
      <c r="Y2" s="549"/>
      <c r="Z2" s="550"/>
      <c r="AA2" s="613" t="s">
        <v>110</v>
      </c>
      <c r="AB2" s="549"/>
      <c r="AC2" s="549"/>
      <c r="AD2" s="550"/>
      <c r="AE2" s="613" t="s">
        <v>111</v>
      </c>
      <c r="AF2" s="549"/>
      <c r="AG2" s="549"/>
      <c r="AH2" s="550"/>
      <c r="AI2" s="613" t="s">
        <v>112</v>
      </c>
      <c r="AJ2" s="549"/>
      <c r="AK2" s="549"/>
      <c r="AL2" s="550"/>
      <c r="AM2" s="613" t="s">
        <v>113</v>
      </c>
      <c r="AN2" s="549"/>
      <c r="AO2" s="549"/>
      <c r="AP2" s="550"/>
      <c r="AQ2" s="610"/>
      <c r="AR2" s="611"/>
      <c r="AS2" s="612"/>
      <c r="AT2" s="77"/>
      <c r="AU2" s="77"/>
      <c r="AV2" s="77"/>
    </row>
    <row r="3" spans="1:48" ht="32.25" customHeight="1">
      <c r="A3" s="629"/>
      <c r="B3" s="629"/>
      <c r="C3" s="629"/>
      <c r="D3" s="636"/>
      <c r="E3" s="594"/>
      <c r="F3" s="620"/>
      <c r="G3" s="551" t="s">
        <v>114</v>
      </c>
      <c r="H3" s="556" t="s">
        <v>115</v>
      </c>
      <c r="I3" s="551" t="s">
        <v>116</v>
      </c>
      <c r="J3" s="564"/>
      <c r="K3" s="551" t="s">
        <v>117</v>
      </c>
      <c r="L3" s="556" t="s">
        <v>118</v>
      </c>
      <c r="M3" s="551" t="s">
        <v>119</v>
      </c>
      <c r="N3" s="558" t="s">
        <v>120</v>
      </c>
      <c r="O3" s="551" t="s">
        <v>117</v>
      </c>
      <c r="P3" s="556" t="s">
        <v>118</v>
      </c>
      <c r="Q3" s="551" t="s">
        <v>119</v>
      </c>
      <c r="R3" s="558" t="s">
        <v>120</v>
      </c>
      <c r="S3" s="551" t="s">
        <v>117</v>
      </c>
      <c r="T3" s="556" t="s">
        <v>118</v>
      </c>
      <c r="U3" s="551" t="s">
        <v>119</v>
      </c>
      <c r="V3" s="558" t="s">
        <v>120</v>
      </c>
      <c r="W3" s="551" t="s">
        <v>117</v>
      </c>
      <c r="X3" s="556" t="s">
        <v>118</v>
      </c>
      <c r="Y3" s="551" t="s">
        <v>119</v>
      </c>
      <c r="Z3" s="558" t="s">
        <v>120</v>
      </c>
      <c r="AA3" s="551" t="s">
        <v>117</v>
      </c>
      <c r="AB3" s="556" t="s">
        <v>118</v>
      </c>
      <c r="AC3" s="551" t="s">
        <v>119</v>
      </c>
      <c r="AD3" s="558" t="s">
        <v>120</v>
      </c>
      <c r="AE3" s="551" t="s">
        <v>117</v>
      </c>
      <c r="AF3" s="556" t="s">
        <v>118</v>
      </c>
      <c r="AG3" s="551" t="s">
        <v>119</v>
      </c>
      <c r="AH3" s="558" t="s">
        <v>120</v>
      </c>
      <c r="AI3" s="551" t="s">
        <v>117</v>
      </c>
      <c r="AJ3" s="556" t="s">
        <v>118</v>
      </c>
      <c r="AK3" s="551" t="s">
        <v>119</v>
      </c>
      <c r="AL3" s="558" t="s">
        <v>120</v>
      </c>
      <c r="AM3" s="551" t="s">
        <v>117</v>
      </c>
      <c r="AN3" s="556" t="s">
        <v>118</v>
      </c>
      <c r="AO3" s="551" t="s">
        <v>119</v>
      </c>
      <c r="AP3" s="558" t="s">
        <v>120</v>
      </c>
      <c r="AQ3" s="606" t="s">
        <v>121</v>
      </c>
      <c r="AR3" s="618" t="s">
        <v>122</v>
      </c>
      <c r="AS3" s="606" t="s">
        <v>123</v>
      </c>
      <c r="AT3" s="77"/>
      <c r="AU3" s="77"/>
      <c r="AV3" s="77"/>
    </row>
    <row r="4" spans="1:48" ht="136.5" customHeight="1">
      <c r="A4" s="630"/>
      <c r="B4" s="559"/>
      <c r="C4" s="559"/>
      <c r="D4" s="78" t="s">
        <v>124</v>
      </c>
      <c r="E4" s="78" t="s">
        <v>125</v>
      </c>
      <c r="F4" s="621"/>
      <c r="G4" s="552"/>
      <c r="H4" s="557"/>
      <c r="I4" s="552"/>
      <c r="J4" s="565"/>
      <c r="K4" s="552"/>
      <c r="L4" s="557"/>
      <c r="M4" s="552"/>
      <c r="N4" s="559"/>
      <c r="O4" s="552"/>
      <c r="P4" s="557"/>
      <c r="Q4" s="552"/>
      <c r="R4" s="559"/>
      <c r="S4" s="552"/>
      <c r="T4" s="557"/>
      <c r="U4" s="552"/>
      <c r="V4" s="559"/>
      <c r="W4" s="552"/>
      <c r="X4" s="557"/>
      <c r="Y4" s="552"/>
      <c r="Z4" s="559"/>
      <c r="AA4" s="552"/>
      <c r="AB4" s="557"/>
      <c r="AC4" s="552"/>
      <c r="AD4" s="559"/>
      <c r="AE4" s="552"/>
      <c r="AF4" s="557"/>
      <c r="AG4" s="552"/>
      <c r="AH4" s="559"/>
      <c r="AI4" s="552"/>
      <c r="AJ4" s="557"/>
      <c r="AK4" s="552"/>
      <c r="AL4" s="559"/>
      <c r="AM4" s="552"/>
      <c r="AN4" s="557"/>
      <c r="AO4" s="552"/>
      <c r="AP4" s="559"/>
      <c r="AQ4" s="559"/>
      <c r="AR4" s="559"/>
      <c r="AS4" s="559"/>
      <c r="AT4" s="77"/>
      <c r="AU4" s="77"/>
      <c r="AV4" s="77"/>
    </row>
    <row r="5" spans="1:48" ht="19.5" customHeight="1">
      <c r="A5" s="334" t="s">
        <v>126</v>
      </c>
      <c r="B5" s="335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7"/>
      <c r="O5" s="336"/>
      <c r="P5" s="336"/>
      <c r="Q5" s="336"/>
      <c r="R5" s="337"/>
      <c r="S5" s="336"/>
      <c r="T5" s="336"/>
      <c r="U5" s="336"/>
      <c r="V5" s="337"/>
      <c r="W5" s="336"/>
      <c r="X5" s="336"/>
      <c r="Y5" s="336"/>
      <c r="Z5" s="337"/>
      <c r="AA5" s="336"/>
      <c r="AB5" s="336"/>
      <c r="AC5" s="336"/>
      <c r="AD5" s="337"/>
      <c r="AE5" s="336"/>
      <c r="AF5" s="336"/>
      <c r="AG5" s="336"/>
      <c r="AH5" s="337"/>
      <c r="AI5" s="336"/>
      <c r="AJ5" s="336"/>
      <c r="AK5" s="336"/>
      <c r="AL5" s="337"/>
      <c r="AM5" s="336"/>
      <c r="AN5" s="336"/>
      <c r="AO5" s="336"/>
      <c r="AP5" s="337"/>
      <c r="AQ5" s="336"/>
      <c r="AR5" s="336"/>
      <c r="AS5" s="338"/>
      <c r="AT5" s="77"/>
      <c r="AU5" s="77"/>
      <c r="AV5" s="77"/>
    </row>
    <row r="6" spans="1:48" ht="23.25" customHeight="1" thickBot="1">
      <c r="A6" s="316" t="s">
        <v>127</v>
      </c>
      <c r="B6" s="560" t="s">
        <v>128</v>
      </c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  <c r="AR6" s="561"/>
      <c r="AS6" s="562"/>
      <c r="AT6" s="79"/>
      <c r="AU6" s="79"/>
      <c r="AV6" s="79"/>
    </row>
    <row r="7" spans="1:48" ht="30" customHeight="1" thickBot="1">
      <c r="A7" s="627" t="s">
        <v>129</v>
      </c>
      <c r="B7" s="555"/>
      <c r="C7" s="322"/>
      <c r="D7" s="322">
        <f>D8+D9+D10+D11+D12</f>
        <v>18</v>
      </c>
      <c r="E7" s="322">
        <f>E8+E9+E10+E11+E12</f>
        <v>540</v>
      </c>
      <c r="F7" s="322"/>
      <c r="G7" s="323"/>
      <c r="H7" s="322"/>
      <c r="I7" s="323"/>
      <c r="J7" s="322"/>
      <c r="K7" s="637">
        <f>M8+K10+M10+K11+M11</f>
        <v>7.5</v>
      </c>
      <c r="L7" s="554"/>
      <c r="M7" s="555"/>
      <c r="N7" s="324">
        <f>N8+N10+N11</f>
        <v>10</v>
      </c>
      <c r="O7" s="553">
        <f>SUM(O8:Q12)</f>
        <v>2</v>
      </c>
      <c r="P7" s="554"/>
      <c r="Q7" s="555"/>
      <c r="R7" s="324">
        <f>SUM(R8:R12)</f>
        <v>3</v>
      </c>
      <c r="S7" s="553">
        <f>SUM(S8:U12)</f>
        <v>0</v>
      </c>
      <c r="T7" s="554"/>
      <c r="U7" s="555"/>
      <c r="V7" s="324">
        <f>SUM(V8:V12)</f>
        <v>0</v>
      </c>
      <c r="W7" s="553">
        <f>SUM(W8:Y12)</f>
        <v>4</v>
      </c>
      <c r="X7" s="554"/>
      <c r="Y7" s="555"/>
      <c r="Z7" s="324">
        <f>SUM(Z8:Z12)</f>
        <v>5</v>
      </c>
      <c r="AA7" s="553">
        <f>SUM(AA8:AC12)</f>
        <v>0</v>
      </c>
      <c r="AB7" s="554"/>
      <c r="AC7" s="555"/>
      <c r="AD7" s="324">
        <f>SUM(AD8:AD12)</f>
        <v>0</v>
      </c>
      <c r="AE7" s="553">
        <f>SUM(AE8:AG12)</f>
        <v>0</v>
      </c>
      <c r="AF7" s="554"/>
      <c r="AG7" s="555"/>
      <c r="AH7" s="324">
        <f>SUM(AH8:AH12)</f>
        <v>0</v>
      </c>
      <c r="AI7" s="553">
        <f>SUM(AI8:AK12)</f>
        <v>0</v>
      </c>
      <c r="AJ7" s="554"/>
      <c r="AK7" s="555"/>
      <c r="AL7" s="324">
        <f>SUM(AL8:AL12)</f>
        <v>0</v>
      </c>
      <c r="AM7" s="553">
        <f>SUM(AM8:AO12)</f>
        <v>0</v>
      </c>
      <c r="AN7" s="554"/>
      <c r="AO7" s="555"/>
      <c r="AP7" s="324">
        <f>SUM(AP8:AP12)</f>
        <v>0</v>
      </c>
      <c r="AQ7" s="322"/>
      <c r="AR7" s="325"/>
      <c r="AS7" s="322"/>
      <c r="AT7" s="79"/>
      <c r="AU7" s="79"/>
      <c r="AV7" s="79"/>
    </row>
    <row r="8" spans="1:48" ht="42" customHeight="1">
      <c r="A8" s="281" t="s">
        <v>130</v>
      </c>
      <c r="B8" s="243" t="s">
        <v>259</v>
      </c>
      <c r="C8" s="83" t="s">
        <v>131</v>
      </c>
      <c r="D8" s="84">
        <v>4</v>
      </c>
      <c r="E8" s="84">
        <f t="shared" ref="E8:E13" si="0">D8*30</f>
        <v>120</v>
      </c>
      <c r="F8" s="84">
        <f t="shared" ref="F8:F12" si="1">G8+H8+I8</f>
        <v>48</v>
      </c>
      <c r="G8" s="84"/>
      <c r="H8" s="84"/>
      <c r="I8" s="84">
        <v>48</v>
      </c>
      <c r="J8" s="84">
        <f t="shared" ref="J8:J12" si="2">E8-F8</f>
        <v>72</v>
      </c>
      <c r="K8" s="85"/>
      <c r="L8" s="86"/>
      <c r="M8" s="87">
        <v>3</v>
      </c>
      <c r="N8" s="88">
        <v>4</v>
      </c>
      <c r="O8" s="85"/>
      <c r="P8" s="86"/>
      <c r="Q8" s="301"/>
      <c r="R8" s="302"/>
      <c r="S8" s="89"/>
      <c r="T8" s="90"/>
      <c r="U8" s="91"/>
      <c r="V8" s="92"/>
      <c r="W8" s="89"/>
      <c r="X8" s="90"/>
      <c r="Y8" s="91"/>
      <c r="Z8" s="92"/>
      <c r="AA8" s="89"/>
      <c r="AB8" s="90"/>
      <c r="AC8" s="91"/>
      <c r="AD8" s="92"/>
      <c r="AE8" s="93"/>
      <c r="AF8" s="90"/>
      <c r="AG8" s="91"/>
      <c r="AH8" s="92"/>
      <c r="AI8" s="93"/>
      <c r="AJ8" s="90"/>
      <c r="AK8" s="91"/>
      <c r="AL8" s="92"/>
      <c r="AM8" s="89"/>
      <c r="AN8" s="90"/>
      <c r="AO8" s="91"/>
      <c r="AP8" s="92"/>
      <c r="AQ8" s="315">
        <v>1</v>
      </c>
      <c r="AR8" s="94"/>
      <c r="AS8" s="95" t="s">
        <v>132</v>
      </c>
      <c r="AT8" s="96"/>
      <c r="AU8" s="96"/>
      <c r="AV8" s="96"/>
    </row>
    <row r="9" spans="1:48" ht="35.25" customHeight="1">
      <c r="A9" s="282" t="s">
        <v>257</v>
      </c>
      <c r="B9" s="280" t="s">
        <v>239</v>
      </c>
      <c r="C9" s="97" t="s">
        <v>134</v>
      </c>
      <c r="D9" s="98">
        <v>3</v>
      </c>
      <c r="E9" s="98">
        <f t="shared" si="0"/>
        <v>90</v>
      </c>
      <c r="F9" s="98">
        <f t="shared" si="1"/>
        <v>32</v>
      </c>
      <c r="G9" s="99"/>
      <c r="H9" s="98"/>
      <c r="I9" s="99">
        <f>M9*16+Q9*16</f>
        <v>32</v>
      </c>
      <c r="J9" s="98">
        <f t="shared" si="2"/>
        <v>58</v>
      </c>
      <c r="K9" s="100"/>
      <c r="L9" s="101"/>
      <c r="M9" s="303"/>
      <c r="N9" s="304"/>
      <c r="O9" s="100"/>
      <c r="P9" s="101"/>
      <c r="Q9" s="104">
        <v>2</v>
      </c>
      <c r="R9" s="103">
        <v>3</v>
      </c>
      <c r="S9" s="100"/>
      <c r="T9" s="101"/>
      <c r="U9" s="104"/>
      <c r="V9" s="103"/>
      <c r="W9" s="100"/>
      <c r="X9" s="101"/>
      <c r="Y9" s="104"/>
      <c r="Z9" s="103"/>
      <c r="AA9" s="100"/>
      <c r="AB9" s="101"/>
      <c r="AC9" s="104"/>
      <c r="AD9" s="103"/>
      <c r="AE9" s="105"/>
      <c r="AF9" s="101"/>
      <c r="AG9" s="104"/>
      <c r="AH9" s="103"/>
      <c r="AI9" s="105"/>
      <c r="AJ9" s="101"/>
      <c r="AK9" s="104"/>
      <c r="AL9" s="103"/>
      <c r="AM9" s="100"/>
      <c r="AN9" s="101"/>
      <c r="AO9" s="104"/>
      <c r="AP9" s="103"/>
      <c r="AQ9" s="318">
        <v>2</v>
      </c>
      <c r="AR9" s="106"/>
      <c r="AS9" s="98"/>
      <c r="AT9" s="96"/>
      <c r="AU9" s="96"/>
      <c r="AV9" s="96"/>
    </row>
    <row r="10" spans="1:48" s="242" customFormat="1" ht="39" customHeight="1">
      <c r="A10" s="282" t="s">
        <v>133</v>
      </c>
      <c r="B10" s="245" t="s">
        <v>260</v>
      </c>
      <c r="C10" s="152" t="s">
        <v>136</v>
      </c>
      <c r="D10" s="199">
        <v>4</v>
      </c>
      <c r="E10" s="199">
        <f t="shared" si="0"/>
        <v>120</v>
      </c>
      <c r="F10" s="199">
        <f t="shared" si="1"/>
        <v>48</v>
      </c>
      <c r="G10" s="200">
        <v>16</v>
      </c>
      <c r="H10" s="201"/>
      <c r="I10" s="200">
        <v>32</v>
      </c>
      <c r="J10" s="199">
        <f t="shared" si="2"/>
        <v>72</v>
      </c>
      <c r="K10" s="202">
        <v>1</v>
      </c>
      <c r="L10" s="203"/>
      <c r="M10" s="204">
        <v>2</v>
      </c>
      <c r="N10" s="205">
        <v>4</v>
      </c>
      <c r="O10" s="305"/>
      <c r="P10" s="306"/>
      <c r="Q10" s="307"/>
      <c r="R10" s="308"/>
      <c r="S10" s="202"/>
      <c r="T10" s="203"/>
      <c r="U10" s="204"/>
      <c r="V10" s="205"/>
      <c r="W10" s="208"/>
      <c r="X10" s="206"/>
      <c r="Y10" s="207"/>
      <c r="Z10" s="205"/>
      <c r="AA10" s="202"/>
      <c r="AB10" s="203"/>
      <c r="AC10" s="209"/>
      <c r="AD10" s="205"/>
      <c r="AE10" s="210"/>
      <c r="AF10" s="203"/>
      <c r="AG10" s="209"/>
      <c r="AH10" s="205"/>
      <c r="AI10" s="210"/>
      <c r="AJ10" s="203"/>
      <c r="AK10" s="209"/>
      <c r="AL10" s="205"/>
      <c r="AM10" s="202"/>
      <c r="AN10" s="203"/>
      <c r="AO10" s="209"/>
      <c r="AP10" s="205"/>
      <c r="AQ10" s="319">
        <v>1</v>
      </c>
      <c r="AR10" s="211"/>
      <c r="AS10" s="95" t="s">
        <v>132</v>
      </c>
      <c r="AT10" s="96"/>
    </row>
    <row r="11" spans="1:48" s="242" customFormat="1" ht="31.5" customHeight="1">
      <c r="A11" s="282" t="s">
        <v>135</v>
      </c>
      <c r="B11" s="246" t="s">
        <v>241</v>
      </c>
      <c r="C11" s="152" t="s">
        <v>136</v>
      </c>
      <c r="D11" s="211">
        <v>2</v>
      </c>
      <c r="E11" s="199">
        <f t="shared" si="0"/>
        <v>60</v>
      </c>
      <c r="F11" s="199">
        <f t="shared" si="1"/>
        <v>24</v>
      </c>
      <c r="G11" s="212">
        <v>16</v>
      </c>
      <c r="H11" s="199"/>
      <c r="I11" s="212">
        <v>8</v>
      </c>
      <c r="J11" s="199">
        <f t="shared" si="2"/>
        <v>36</v>
      </c>
      <c r="K11" s="202">
        <v>1</v>
      </c>
      <c r="L11" s="203"/>
      <c r="M11" s="213">
        <v>0.5</v>
      </c>
      <c r="N11" s="205">
        <v>2</v>
      </c>
      <c r="O11" s="309"/>
      <c r="P11" s="310"/>
      <c r="Q11" s="311"/>
      <c r="R11" s="308"/>
      <c r="S11" s="202"/>
      <c r="T11" s="203"/>
      <c r="U11" s="213"/>
      <c r="V11" s="205"/>
      <c r="W11" s="202"/>
      <c r="X11" s="203"/>
      <c r="Y11" s="213"/>
      <c r="Z11" s="205"/>
      <c r="AA11" s="202"/>
      <c r="AB11" s="203"/>
      <c r="AC11" s="209"/>
      <c r="AD11" s="205"/>
      <c r="AE11" s="210"/>
      <c r="AF11" s="203"/>
      <c r="AG11" s="209"/>
      <c r="AH11" s="205"/>
      <c r="AI11" s="210"/>
      <c r="AJ11" s="203"/>
      <c r="AK11" s="209"/>
      <c r="AL11" s="205"/>
      <c r="AM11" s="202"/>
      <c r="AN11" s="203"/>
      <c r="AO11" s="209"/>
      <c r="AP11" s="205"/>
      <c r="AQ11" s="320">
        <v>1</v>
      </c>
      <c r="AR11" s="211"/>
      <c r="AS11" s="199"/>
      <c r="AT11" s="96"/>
    </row>
    <row r="12" spans="1:48" ht="25.5" customHeight="1" thickBot="1">
      <c r="A12" s="283" t="s">
        <v>258</v>
      </c>
      <c r="B12" s="244" t="s">
        <v>240</v>
      </c>
      <c r="C12" s="107" t="s">
        <v>136</v>
      </c>
      <c r="D12" s="108">
        <v>5</v>
      </c>
      <c r="E12" s="98">
        <f t="shared" si="0"/>
        <v>150</v>
      </c>
      <c r="F12" s="98">
        <f t="shared" si="1"/>
        <v>64</v>
      </c>
      <c r="G12" s="99">
        <v>32</v>
      </c>
      <c r="H12" s="98"/>
      <c r="I12" s="99">
        <v>32</v>
      </c>
      <c r="J12" s="98">
        <f t="shared" si="2"/>
        <v>86</v>
      </c>
      <c r="K12" s="100"/>
      <c r="L12" s="101"/>
      <c r="M12" s="104"/>
      <c r="N12" s="103"/>
      <c r="O12" s="100"/>
      <c r="P12" s="101"/>
      <c r="Q12" s="104"/>
      <c r="R12" s="103"/>
      <c r="S12" s="312"/>
      <c r="T12" s="313"/>
      <c r="U12" s="314"/>
      <c r="V12" s="304"/>
      <c r="W12" s="100">
        <v>2</v>
      </c>
      <c r="X12" s="101"/>
      <c r="Y12" s="104">
        <v>2</v>
      </c>
      <c r="Z12" s="103">
        <v>5</v>
      </c>
      <c r="AA12" s="100"/>
      <c r="AB12" s="101"/>
      <c r="AC12" s="104"/>
      <c r="AD12" s="103"/>
      <c r="AE12" s="100"/>
      <c r="AF12" s="101"/>
      <c r="AG12" s="104"/>
      <c r="AH12" s="103"/>
      <c r="AI12" s="105"/>
      <c r="AJ12" s="101"/>
      <c r="AK12" s="104"/>
      <c r="AL12" s="103"/>
      <c r="AM12" s="100"/>
      <c r="AN12" s="101"/>
      <c r="AO12" s="104"/>
      <c r="AP12" s="103"/>
      <c r="AQ12" s="321">
        <v>4</v>
      </c>
      <c r="AR12" s="106"/>
      <c r="AS12" s="98"/>
      <c r="AT12" s="110"/>
      <c r="AU12" s="110"/>
      <c r="AV12" s="110"/>
    </row>
    <row r="13" spans="1:48" ht="33.75" customHeight="1" thickBot="1">
      <c r="A13" s="622" t="s">
        <v>137</v>
      </c>
      <c r="B13" s="555"/>
      <c r="C13" s="329"/>
      <c r="D13" s="322">
        <f>N13+R13+V13+Z13+AD13+AH13+AL13+AP13</f>
        <v>2</v>
      </c>
      <c r="E13" s="322">
        <f t="shared" si="0"/>
        <v>60</v>
      </c>
      <c r="F13" s="322"/>
      <c r="G13" s="322"/>
      <c r="H13" s="322"/>
      <c r="I13" s="322"/>
      <c r="J13" s="322"/>
      <c r="K13" s="553">
        <f>1*ПГС!K10:M10</f>
        <v>0</v>
      </c>
      <c r="L13" s="554"/>
      <c r="M13" s="555"/>
      <c r="N13" s="324">
        <f>1*ПГС!N10</f>
        <v>0</v>
      </c>
      <c r="O13" s="553">
        <f>1*ПГС!O10:Q10</f>
        <v>2</v>
      </c>
      <c r="P13" s="554"/>
      <c r="Q13" s="555"/>
      <c r="R13" s="324">
        <f>1*ПГС!R10</f>
        <v>2</v>
      </c>
      <c r="S13" s="553">
        <f>1*ПГС!S10:U10</f>
        <v>0</v>
      </c>
      <c r="T13" s="554"/>
      <c r="U13" s="555"/>
      <c r="V13" s="324">
        <f>1*ПГС!V10</f>
        <v>0</v>
      </c>
      <c r="W13" s="553">
        <f>1*ПГС!W10:Y10</f>
        <v>0</v>
      </c>
      <c r="X13" s="554"/>
      <c r="Y13" s="555"/>
      <c r="Z13" s="324">
        <f>1*ПГС!Z10</f>
        <v>0</v>
      </c>
      <c r="AA13" s="553">
        <f>1*ПГС!AA10:AC10</f>
        <v>0</v>
      </c>
      <c r="AB13" s="554"/>
      <c r="AC13" s="555"/>
      <c r="AD13" s="324">
        <f>1*ПГС!AD10</f>
        <v>0</v>
      </c>
      <c r="AE13" s="553">
        <f>1*ПГС!AE10:AG10</f>
        <v>0</v>
      </c>
      <c r="AF13" s="554"/>
      <c r="AG13" s="555"/>
      <c r="AH13" s="324">
        <f>1*ПГС!AH10</f>
        <v>0</v>
      </c>
      <c r="AI13" s="553">
        <f>1*ПГС!AI10:AK10</f>
        <v>0</v>
      </c>
      <c r="AJ13" s="554"/>
      <c r="AK13" s="555"/>
      <c r="AL13" s="324">
        <f>1*ПГС!AL10</f>
        <v>0</v>
      </c>
      <c r="AM13" s="553">
        <f>1*ПГС!AM10:AO10</f>
        <v>0</v>
      </c>
      <c r="AN13" s="554"/>
      <c r="AO13" s="555"/>
      <c r="AP13" s="324">
        <f>1*ПГС!AP10</f>
        <v>0</v>
      </c>
      <c r="AQ13" s="322"/>
      <c r="AR13" s="325"/>
      <c r="AS13" s="322"/>
      <c r="AT13" s="96"/>
      <c r="AU13" s="96"/>
      <c r="AV13" s="96"/>
    </row>
    <row r="14" spans="1:48" ht="46.5" customHeight="1" thickBot="1">
      <c r="A14" s="111"/>
      <c r="B14" s="112" t="s">
        <v>138</v>
      </c>
      <c r="C14" s="82"/>
      <c r="D14" s="113">
        <f t="shared" ref="D14:E14" si="3">D7+D13</f>
        <v>20</v>
      </c>
      <c r="E14" s="113">
        <f t="shared" si="3"/>
        <v>600</v>
      </c>
      <c r="F14" s="82">
        <f t="shared" ref="F14:J14" si="4">SUM(F8:F13)</f>
        <v>216</v>
      </c>
      <c r="G14" s="82">
        <f t="shared" si="4"/>
        <v>64</v>
      </c>
      <c r="H14" s="82">
        <f t="shared" si="4"/>
        <v>0</v>
      </c>
      <c r="I14" s="82">
        <f t="shared" si="4"/>
        <v>152</v>
      </c>
      <c r="J14" s="82">
        <f t="shared" si="4"/>
        <v>324</v>
      </c>
      <c r="K14" s="614">
        <f>K7+K13</f>
        <v>7.5</v>
      </c>
      <c r="L14" s="549"/>
      <c r="M14" s="550"/>
      <c r="N14" s="82">
        <f t="shared" ref="N14:O14" si="5">N7+N13</f>
        <v>10</v>
      </c>
      <c r="O14" s="614">
        <f t="shared" si="5"/>
        <v>4</v>
      </c>
      <c r="P14" s="549"/>
      <c r="Q14" s="550"/>
      <c r="R14" s="82">
        <f t="shared" ref="R14:S14" si="6">R7+R13</f>
        <v>5</v>
      </c>
      <c r="S14" s="614">
        <f t="shared" si="6"/>
        <v>0</v>
      </c>
      <c r="T14" s="549"/>
      <c r="U14" s="550"/>
      <c r="V14" s="82">
        <f t="shared" ref="V14:W14" si="7">V7+V13</f>
        <v>0</v>
      </c>
      <c r="W14" s="614">
        <f t="shared" si="7"/>
        <v>4</v>
      </c>
      <c r="X14" s="549"/>
      <c r="Y14" s="550"/>
      <c r="Z14" s="82">
        <f t="shared" ref="Z14:AA14" si="8">Z7+Z13</f>
        <v>5</v>
      </c>
      <c r="AA14" s="614">
        <f t="shared" si="8"/>
        <v>0</v>
      </c>
      <c r="AB14" s="549"/>
      <c r="AC14" s="550"/>
      <c r="AD14" s="82">
        <f t="shared" ref="AD14:AE14" si="9">AD7+AD13</f>
        <v>0</v>
      </c>
      <c r="AE14" s="614">
        <f t="shared" si="9"/>
        <v>0</v>
      </c>
      <c r="AF14" s="549"/>
      <c r="AG14" s="550"/>
      <c r="AH14" s="82">
        <f t="shared" ref="AH14:AI14" si="10">AH7+AH13</f>
        <v>0</v>
      </c>
      <c r="AI14" s="614">
        <f t="shared" si="10"/>
        <v>0</v>
      </c>
      <c r="AJ14" s="549"/>
      <c r="AK14" s="550"/>
      <c r="AL14" s="82">
        <f t="shared" ref="AL14:AM14" si="11">AL7+AL13</f>
        <v>0</v>
      </c>
      <c r="AM14" s="614">
        <f t="shared" si="11"/>
        <v>0</v>
      </c>
      <c r="AN14" s="549"/>
      <c r="AO14" s="550"/>
      <c r="AP14" s="82">
        <f>AP7+AP13</f>
        <v>0</v>
      </c>
      <c r="AQ14" s="114"/>
      <c r="AR14" s="114"/>
      <c r="AS14" s="82"/>
      <c r="AT14" s="79"/>
      <c r="AU14" s="79"/>
      <c r="AV14" s="79"/>
    </row>
    <row r="15" spans="1:48" ht="21.75" customHeight="1">
      <c r="A15" s="317" t="s">
        <v>139</v>
      </c>
      <c r="B15" s="560" t="s">
        <v>140</v>
      </c>
      <c r="C15" s="561"/>
      <c r="D15" s="561"/>
      <c r="E15" s="561"/>
      <c r="F15" s="561"/>
      <c r="G15" s="561"/>
      <c r="H15" s="561"/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2"/>
      <c r="AT15" s="115"/>
      <c r="AU15" s="115"/>
      <c r="AV15" s="115"/>
    </row>
    <row r="16" spans="1:48" ht="21.75" customHeight="1" thickBot="1">
      <c r="A16" s="576" t="s">
        <v>129</v>
      </c>
      <c r="B16" s="555"/>
      <c r="C16" s="322"/>
      <c r="D16" s="322">
        <f>D17+D18+D19</f>
        <v>15</v>
      </c>
      <c r="E16" s="322">
        <f>E17+E18+E19</f>
        <v>450</v>
      </c>
      <c r="F16" s="323"/>
      <c r="G16" s="322"/>
      <c r="H16" s="322"/>
      <c r="I16" s="322"/>
      <c r="J16" s="330"/>
      <c r="K16" s="553">
        <f>SUM(K17:M19)</f>
        <v>12</v>
      </c>
      <c r="L16" s="554"/>
      <c r="M16" s="555"/>
      <c r="N16" s="324">
        <f>SUM(N17:N19)</f>
        <v>15</v>
      </c>
      <c r="O16" s="553">
        <f>SUM(O17:Q19)</f>
        <v>0</v>
      </c>
      <c r="P16" s="554"/>
      <c r="Q16" s="555"/>
      <c r="R16" s="324">
        <f>SUM(R17:R19)</f>
        <v>0</v>
      </c>
      <c r="S16" s="553">
        <f>SUM(S17:U19)</f>
        <v>0</v>
      </c>
      <c r="T16" s="554"/>
      <c r="U16" s="555"/>
      <c r="V16" s="324">
        <f>SUM(V17:V19)</f>
        <v>0</v>
      </c>
      <c r="W16" s="553">
        <f>SUM(W17:Y19)</f>
        <v>0</v>
      </c>
      <c r="X16" s="554"/>
      <c r="Y16" s="555"/>
      <c r="Z16" s="324">
        <f>SUM(Z17:Z19)</f>
        <v>0</v>
      </c>
      <c r="AA16" s="553">
        <f>SUM(AA17:AC19)</f>
        <v>0</v>
      </c>
      <c r="AB16" s="554"/>
      <c r="AC16" s="555"/>
      <c r="AD16" s="324">
        <f>SUM(AD17:AD19)</f>
        <v>0</v>
      </c>
      <c r="AE16" s="553">
        <f>SUM(AE17:AG19)</f>
        <v>0</v>
      </c>
      <c r="AF16" s="554"/>
      <c r="AG16" s="555"/>
      <c r="AH16" s="324">
        <f>SUM(AH17:AH19)</f>
        <v>0</v>
      </c>
      <c r="AI16" s="553">
        <f>SUM(AI17:AK19)</f>
        <v>0</v>
      </c>
      <c r="AJ16" s="554"/>
      <c r="AK16" s="555"/>
      <c r="AL16" s="324">
        <f>SUM(AL17:AL19)</f>
        <v>0</v>
      </c>
      <c r="AM16" s="553">
        <f>SUM(AM17:AO19)</f>
        <v>0</v>
      </c>
      <c r="AN16" s="554"/>
      <c r="AO16" s="555"/>
      <c r="AP16" s="324">
        <f>SUM(AP17:AP19)</f>
        <v>0</v>
      </c>
      <c r="AQ16" s="322"/>
      <c r="AR16" s="325"/>
      <c r="AS16" s="322"/>
      <c r="AT16" s="115"/>
      <c r="AU16" s="115"/>
      <c r="AV16" s="115"/>
    </row>
    <row r="17" spans="1:48" ht="33.75" customHeight="1">
      <c r="A17" s="116" t="s">
        <v>141</v>
      </c>
      <c r="B17" s="275" t="s">
        <v>250</v>
      </c>
      <c r="C17" s="117" t="s">
        <v>142</v>
      </c>
      <c r="D17" s="109">
        <v>5</v>
      </c>
      <c r="E17" s="118">
        <f t="shared" ref="E17:E21" si="12">D17*30</f>
        <v>150</v>
      </c>
      <c r="F17" s="94">
        <f t="shared" ref="F17:F19" si="13">G17+H17+I17</f>
        <v>64</v>
      </c>
      <c r="G17" s="109">
        <v>32</v>
      </c>
      <c r="H17" s="109"/>
      <c r="I17" s="109">
        <v>32</v>
      </c>
      <c r="J17" s="119">
        <f t="shared" ref="J17:J19" si="14">E17-F17</f>
        <v>86</v>
      </c>
      <c r="K17" s="89">
        <v>2</v>
      </c>
      <c r="L17" s="90"/>
      <c r="M17" s="91">
        <v>2</v>
      </c>
      <c r="N17" s="92">
        <v>5</v>
      </c>
      <c r="O17" s="89"/>
      <c r="P17" s="90"/>
      <c r="Q17" s="91"/>
      <c r="R17" s="92"/>
      <c r="S17" s="89"/>
      <c r="T17" s="90"/>
      <c r="U17" s="91"/>
      <c r="V17" s="92"/>
      <c r="W17" s="89"/>
      <c r="X17" s="90"/>
      <c r="Y17" s="91"/>
      <c r="Z17" s="92"/>
      <c r="AA17" s="89"/>
      <c r="AB17" s="90"/>
      <c r="AC17" s="91"/>
      <c r="AD17" s="92"/>
      <c r="AE17" s="93"/>
      <c r="AF17" s="90"/>
      <c r="AG17" s="91"/>
      <c r="AH17" s="92"/>
      <c r="AI17" s="93"/>
      <c r="AJ17" s="90"/>
      <c r="AK17" s="91"/>
      <c r="AL17" s="92"/>
      <c r="AM17" s="89"/>
      <c r="AN17" s="90"/>
      <c r="AO17" s="91"/>
      <c r="AP17" s="92"/>
      <c r="AQ17" s="109">
        <v>1</v>
      </c>
      <c r="AR17" s="94"/>
      <c r="AS17" s="109"/>
      <c r="AT17" s="120"/>
      <c r="AU17" s="120"/>
      <c r="AV17" s="120"/>
    </row>
    <row r="18" spans="1:48" ht="21.75" customHeight="1">
      <c r="A18" s="121" t="s">
        <v>143</v>
      </c>
      <c r="B18" s="276" t="s">
        <v>252</v>
      </c>
      <c r="C18" s="122" t="s">
        <v>144</v>
      </c>
      <c r="D18" s="98">
        <v>5</v>
      </c>
      <c r="E18" s="99">
        <f t="shared" si="12"/>
        <v>150</v>
      </c>
      <c r="F18" s="106">
        <f t="shared" si="13"/>
        <v>64</v>
      </c>
      <c r="G18" s="98">
        <v>32</v>
      </c>
      <c r="H18" s="98">
        <v>16</v>
      </c>
      <c r="I18" s="98">
        <v>16</v>
      </c>
      <c r="J18" s="123">
        <f t="shared" si="14"/>
        <v>86</v>
      </c>
      <c r="K18" s="100">
        <v>2</v>
      </c>
      <c r="L18" s="101">
        <v>1</v>
      </c>
      <c r="M18" s="104">
        <v>1</v>
      </c>
      <c r="N18" s="103">
        <v>5</v>
      </c>
      <c r="O18" s="100"/>
      <c r="P18" s="101"/>
      <c r="Q18" s="104"/>
      <c r="R18" s="103"/>
      <c r="S18" s="93"/>
      <c r="T18" s="89"/>
      <c r="U18" s="119"/>
      <c r="V18" s="92"/>
      <c r="W18" s="89"/>
      <c r="X18" s="89"/>
      <c r="Y18" s="118"/>
      <c r="Z18" s="92"/>
      <c r="AA18" s="89"/>
      <c r="AB18" s="89"/>
      <c r="AC18" s="118"/>
      <c r="AD18" s="92"/>
      <c r="AE18" s="105"/>
      <c r="AF18" s="101"/>
      <c r="AG18" s="104"/>
      <c r="AH18" s="103"/>
      <c r="AI18" s="105"/>
      <c r="AJ18" s="101"/>
      <c r="AK18" s="104"/>
      <c r="AL18" s="103"/>
      <c r="AM18" s="89"/>
      <c r="AN18" s="89"/>
      <c r="AO18" s="118"/>
      <c r="AP18" s="92"/>
      <c r="AQ18" s="109">
        <v>1</v>
      </c>
      <c r="AR18" s="124"/>
      <c r="AS18" s="125"/>
      <c r="AT18" s="120"/>
      <c r="AU18" s="120"/>
      <c r="AV18" s="120"/>
    </row>
    <row r="19" spans="1:48" ht="26.25" customHeight="1" thickBot="1">
      <c r="A19" s="126" t="s">
        <v>145</v>
      </c>
      <c r="B19" s="277" t="s">
        <v>431</v>
      </c>
      <c r="C19" s="507" t="s">
        <v>435</v>
      </c>
      <c r="D19" s="128">
        <v>5</v>
      </c>
      <c r="E19" s="129">
        <f t="shared" si="12"/>
        <v>150</v>
      </c>
      <c r="F19" s="130">
        <f t="shared" si="13"/>
        <v>64</v>
      </c>
      <c r="G19" s="128">
        <v>32</v>
      </c>
      <c r="H19" s="128"/>
      <c r="I19" s="128">
        <v>32</v>
      </c>
      <c r="J19" s="131">
        <f t="shared" si="14"/>
        <v>86</v>
      </c>
      <c r="K19" s="132">
        <v>2</v>
      </c>
      <c r="L19" s="133"/>
      <c r="M19" s="134">
        <v>2</v>
      </c>
      <c r="N19" s="135">
        <v>5</v>
      </c>
      <c r="O19" s="132"/>
      <c r="P19" s="133"/>
      <c r="Q19" s="134"/>
      <c r="R19" s="135"/>
      <c r="S19" s="132"/>
      <c r="T19" s="133"/>
      <c r="U19" s="134"/>
      <c r="V19" s="135"/>
      <c r="W19" s="132"/>
      <c r="X19" s="133"/>
      <c r="Y19" s="134"/>
      <c r="Z19" s="135"/>
      <c r="AA19" s="132"/>
      <c r="AB19" s="133"/>
      <c r="AC19" s="134"/>
      <c r="AD19" s="135"/>
      <c r="AE19" s="136"/>
      <c r="AF19" s="133"/>
      <c r="AG19" s="134"/>
      <c r="AH19" s="135"/>
      <c r="AI19" s="136"/>
      <c r="AJ19" s="133"/>
      <c r="AK19" s="134"/>
      <c r="AL19" s="135"/>
      <c r="AM19" s="132"/>
      <c r="AN19" s="133"/>
      <c r="AO19" s="134"/>
      <c r="AP19" s="135"/>
      <c r="AQ19" s="109">
        <v>1</v>
      </c>
      <c r="AR19" s="130"/>
      <c r="AS19" s="128"/>
      <c r="AT19" s="120"/>
      <c r="AU19" s="120"/>
      <c r="AV19" s="120"/>
    </row>
    <row r="20" spans="1:48" ht="45.75" customHeight="1" thickBot="1">
      <c r="A20" s="576" t="s">
        <v>137</v>
      </c>
      <c r="B20" s="555"/>
      <c r="C20" s="331"/>
      <c r="D20" s="322">
        <f>ПГС!D22</f>
        <v>25</v>
      </c>
      <c r="E20" s="322">
        <f t="shared" si="12"/>
        <v>750</v>
      </c>
      <c r="F20" s="323"/>
      <c r="G20" s="322"/>
      <c r="H20" s="322"/>
      <c r="I20" s="322"/>
      <c r="J20" s="323"/>
      <c r="K20" s="553">
        <f>ПГС!K22:M22</f>
        <v>4</v>
      </c>
      <c r="L20" s="554"/>
      <c r="M20" s="555"/>
      <c r="N20" s="324">
        <f>ПГС!N22</f>
        <v>5</v>
      </c>
      <c r="O20" s="553">
        <f>ПГС!O22:Q22</f>
        <v>12</v>
      </c>
      <c r="P20" s="554"/>
      <c r="Q20" s="555"/>
      <c r="R20" s="332">
        <f>ПГС!R22</f>
        <v>15</v>
      </c>
      <c r="S20" s="553">
        <f>ПГС!S22:U22</f>
        <v>4</v>
      </c>
      <c r="T20" s="554"/>
      <c r="U20" s="555"/>
      <c r="V20" s="332">
        <f>ПГС!V22</f>
        <v>5</v>
      </c>
      <c r="W20" s="553">
        <f>ПГС!W22:Y22</f>
        <v>0</v>
      </c>
      <c r="X20" s="554"/>
      <c r="Y20" s="555"/>
      <c r="Z20" s="324">
        <f>ПГС!Z22</f>
        <v>0</v>
      </c>
      <c r="AA20" s="553">
        <f>ПГС!AA22:AC22</f>
        <v>0</v>
      </c>
      <c r="AB20" s="554"/>
      <c r="AC20" s="555"/>
      <c r="AD20" s="324">
        <f>ПГС!AD22</f>
        <v>0</v>
      </c>
      <c r="AE20" s="553">
        <f>ПГС!AE22:AG22</f>
        <v>0</v>
      </c>
      <c r="AF20" s="554"/>
      <c r="AG20" s="555"/>
      <c r="AH20" s="324">
        <f>ПГС!AH22</f>
        <v>0</v>
      </c>
      <c r="AI20" s="553">
        <f>ПГС!AI22:AK22</f>
        <v>0</v>
      </c>
      <c r="AJ20" s="554"/>
      <c r="AK20" s="555"/>
      <c r="AL20" s="324">
        <f>ПГС!AL22</f>
        <v>0</v>
      </c>
      <c r="AM20" s="553">
        <f>ПГС!AM22:AO22</f>
        <v>0</v>
      </c>
      <c r="AN20" s="554"/>
      <c r="AO20" s="555"/>
      <c r="AP20" s="324">
        <f>ПГС!AP22</f>
        <v>0</v>
      </c>
      <c r="AQ20" s="322"/>
      <c r="AR20" s="325"/>
      <c r="AS20" s="322"/>
      <c r="AT20" s="120"/>
      <c r="AU20" s="120"/>
      <c r="AV20" s="120"/>
    </row>
    <row r="21" spans="1:48" ht="42.75" customHeight="1">
      <c r="A21" s="139"/>
      <c r="B21" s="140" t="s">
        <v>146</v>
      </c>
      <c r="C21" s="82"/>
      <c r="D21" s="113">
        <f>D16+D20</f>
        <v>40</v>
      </c>
      <c r="E21" s="141">
        <f t="shared" si="12"/>
        <v>1200</v>
      </c>
      <c r="F21" s="142"/>
      <c r="G21" s="138"/>
      <c r="H21" s="138"/>
      <c r="I21" s="138"/>
      <c r="J21" s="143"/>
      <c r="K21" s="548">
        <f>K16+K20</f>
        <v>16</v>
      </c>
      <c r="L21" s="549"/>
      <c r="M21" s="550"/>
      <c r="N21" s="113">
        <f t="shared" ref="N21:O21" si="15">N16+N20</f>
        <v>20</v>
      </c>
      <c r="O21" s="548">
        <f t="shared" si="15"/>
        <v>12</v>
      </c>
      <c r="P21" s="549"/>
      <c r="Q21" s="550"/>
      <c r="R21" s="142">
        <f t="shared" ref="R21:S21" si="16">R16+R20</f>
        <v>15</v>
      </c>
      <c r="S21" s="548">
        <f t="shared" si="16"/>
        <v>4</v>
      </c>
      <c r="T21" s="549"/>
      <c r="U21" s="550"/>
      <c r="V21" s="142">
        <f t="shared" ref="V21:W21" si="17">V16+V20</f>
        <v>5</v>
      </c>
      <c r="W21" s="548">
        <f t="shared" si="17"/>
        <v>0</v>
      </c>
      <c r="X21" s="549"/>
      <c r="Y21" s="550"/>
      <c r="Z21" s="113">
        <f t="shared" ref="Z21:AA21" si="18">Z16+Z20</f>
        <v>0</v>
      </c>
      <c r="AA21" s="548">
        <f t="shared" si="18"/>
        <v>0</v>
      </c>
      <c r="AB21" s="549"/>
      <c r="AC21" s="550"/>
      <c r="AD21" s="113">
        <f t="shared" ref="AD21:AE21" si="19">AD16+AD20</f>
        <v>0</v>
      </c>
      <c r="AE21" s="548">
        <f t="shared" si="19"/>
        <v>0</v>
      </c>
      <c r="AF21" s="549"/>
      <c r="AG21" s="550"/>
      <c r="AH21" s="113">
        <f t="shared" ref="AH21:AI21" si="20">AH16+AH20</f>
        <v>0</v>
      </c>
      <c r="AI21" s="548">
        <f t="shared" si="20"/>
        <v>0</v>
      </c>
      <c r="AJ21" s="549"/>
      <c r="AK21" s="550"/>
      <c r="AL21" s="113">
        <f t="shared" ref="AL21:AM21" si="21">AL16+AL20</f>
        <v>0</v>
      </c>
      <c r="AM21" s="548">
        <f t="shared" si="21"/>
        <v>0</v>
      </c>
      <c r="AN21" s="549"/>
      <c r="AO21" s="550"/>
      <c r="AP21" s="113">
        <f>AP16+AP20</f>
        <v>0</v>
      </c>
      <c r="AQ21" s="113"/>
      <c r="AR21" s="113"/>
      <c r="AS21" s="82"/>
      <c r="AT21" s="115"/>
      <c r="AU21" s="115"/>
      <c r="AV21" s="115"/>
    </row>
    <row r="22" spans="1:48" ht="23.25" customHeight="1">
      <c r="A22" s="316" t="s">
        <v>147</v>
      </c>
      <c r="B22" s="560" t="s">
        <v>148</v>
      </c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  <c r="AB22" s="561"/>
      <c r="AC22" s="561"/>
      <c r="AD22" s="561"/>
      <c r="AE22" s="561"/>
      <c r="AF22" s="561"/>
      <c r="AG22" s="561"/>
      <c r="AH22" s="561"/>
      <c r="AI22" s="561"/>
      <c r="AJ22" s="561"/>
      <c r="AK22" s="561"/>
      <c r="AL22" s="561"/>
      <c r="AM22" s="561"/>
      <c r="AN22" s="561"/>
      <c r="AO22" s="561"/>
      <c r="AP22" s="561"/>
      <c r="AQ22" s="561"/>
      <c r="AR22" s="561"/>
      <c r="AS22" s="562"/>
      <c r="AT22" s="79"/>
      <c r="AU22" s="79"/>
      <c r="AV22" s="79"/>
    </row>
    <row r="23" spans="1:48" ht="21.75" customHeight="1">
      <c r="A23" s="576" t="s">
        <v>129</v>
      </c>
      <c r="B23" s="555"/>
      <c r="C23" s="322"/>
      <c r="D23" s="333">
        <f>SUM(D24:D29)</f>
        <v>30</v>
      </c>
      <c r="E23" s="322">
        <f t="shared" ref="E23:E29" si="22">D23*30</f>
        <v>900</v>
      </c>
      <c r="F23" s="322"/>
      <c r="G23" s="323"/>
      <c r="H23" s="322"/>
      <c r="I23" s="322"/>
      <c r="J23" s="322"/>
      <c r="K23" s="553">
        <f>SUM(K24:M29)</f>
        <v>0</v>
      </c>
      <c r="L23" s="554"/>
      <c r="M23" s="555"/>
      <c r="N23" s="324">
        <f>SUM(N24:N29)</f>
        <v>0</v>
      </c>
      <c r="O23" s="553">
        <f>SUM(O24:Q29)</f>
        <v>4</v>
      </c>
      <c r="P23" s="554"/>
      <c r="Q23" s="555"/>
      <c r="R23" s="332">
        <f>SUM(R24:R29)</f>
        <v>5</v>
      </c>
      <c r="S23" s="553">
        <f>SUM(S24:U29)</f>
        <v>4</v>
      </c>
      <c r="T23" s="554"/>
      <c r="U23" s="555"/>
      <c r="V23" s="324">
        <f>SUM(V24:V29)</f>
        <v>5</v>
      </c>
      <c r="W23" s="553">
        <f>SUM(W24:Y29)</f>
        <v>8</v>
      </c>
      <c r="X23" s="554"/>
      <c r="Y23" s="555"/>
      <c r="Z23" s="332">
        <f>SUM(Z24:Z29)</f>
        <v>10</v>
      </c>
      <c r="AA23" s="553">
        <f>SUM(AA24:AC29)</f>
        <v>4</v>
      </c>
      <c r="AB23" s="554"/>
      <c r="AC23" s="555"/>
      <c r="AD23" s="324">
        <f>SUM(AD24:AD29)</f>
        <v>5</v>
      </c>
      <c r="AE23" s="553">
        <f>SUM(AE24:AG29)</f>
        <v>4</v>
      </c>
      <c r="AF23" s="554"/>
      <c r="AG23" s="555"/>
      <c r="AH23" s="324">
        <f>SUM(AH24:AH29)</f>
        <v>5</v>
      </c>
      <c r="AI23" s="553">
        <f>SUM(AI24:AK29)</f>
        <v>0</v>
      </c>
      <c r="AJ23" s="554"/>
      <c r="AK23" s="555"/>
      <c r="AL23" s="324">
        <f>SUM(AL24:AL29)</f>
        <v>0</v>
      </c>
      <c r="AM23" s="553">
        <f>SUM(AM24:AO29)</f>
        <v>0</v>
      </c>
      <c r="AN23" s="554"/>
      <c r="AO23" s="555"/>
      <c r="AP23" s="324">
        <f>SUM(AP24:AP29)</f>
        <v>0</v>
      </c>
      <c r="AQ23" s="322"/>
      <c r="AR23" s="325"/>
      <c r="AS23" s="322"/>
      <c r="AT23" s="79"/>
      <c r="AU23" s="79"/>
      <c r="AV23" s="79"/>
    </row>
    <row r="24" spans="1:48" ht="65.25" customHeight="1">
      <c r="A24" s="144" t="s">
        <v>149</v>
      </c>
      <c r="B24" s="508" t="s">
        <v>320</v>
      </c>
      <c r="C24" s="415" t="s">
        <v>266</v>
      </c>
      <c r="D24" s="94">
        <v>5</v>
      </c>
      <c r="E24" s="109">
        <f t="shared" si="22"/>
        <v>150</v>
      </c>
      <c r="F24" s="109">
        <f t="shared" ref="F24:F29" si="23">G24+H24+I24</f>
        <v>64</v>
      </c>
      <c r="G24" s="118">
        <v>16</v>
      </c>
      <c r="H24" s="109"/>
      <c r="I24" s="118">
        <v>48</v>
      </c>
      <c r="J24" s="109">
        <f t="shared" ref="J24:J29" si="24">E24-F24</f>
        <v>86</v>
      </c>
      <c r="K24" s="89"/>
      <c r="L24" s="90"/>
      <c r="M24" s="91"/>
      <c r="N24" s="92"/>
      <c r="O24" s="89">
        <v>1</v>
      </c>
      <c r="P24" s="90"/>
      <c r="Q24" s="91">
        <v>3</v>
      </c>
      <c r="R24" s="145">
        <v>5</v>
      </c>
      <c r="S24" s="89"/>
      <c r="T24" s="90"/>
      <c r="U24" s="91"/>
      <c r="V24" s="92"/>
      <c r="W24" s="89"/>
      <c r="X24" s="90"/>
      <c r="Y24" s="91"/>
      <c r="Z24" s="145"/>
      <c r="AA24" s="89"/>
      <c r="AB24" s="90"/>
      <c r="AC24" s="91"/>
      <c r="AD24" s="92"/>
      <c r="AE24" s="93"/>
      <c r="AF24" s="90"/>
      <c r="AG24" s="91"/>
      <c r="AH24" s="92"/>
      <c r="AI24" s="93"/>
      <c r="AJ24" s="90"/>
      <c r="AK24" s="91"/>
      <c r="AL24" s="92"/>
      <c r="AM24" s="89"/>
      <c r="AN24" s="90"/>
      <c r="AO24" s="91"/>
      <c r="AP24" s="92"/>
      <c r="AQ24" s="109">
        <v>2</v>
      </c>
      <c r="AR24" s="94"/>
      <c r="AS24" s="109"/>
      <c r="AT24" s="96"/>
      <c r="AU24" s="96"/>
      <c r="AV24" s="96"/>
    </row>
    <row r="25" spans="1:48" ht="46.5" customHeight="1">
      <c r="A25" s="144" t="s">
        <v>150</v>
      </c>
      <c r="B25" s="492" t="s">
        <v>321</v>
      </c>
      <c r="C25" s="417" t="s">
        <v>267</v>
      </c>
      <c r="D25" s="147">
        <v>5</v>
      </c>
      <c r="E25" s="109">
        <f t="shared" si="22"/>
        <v>150</v>
      </c>
      <c r="F25" s="109">
        <v>64</v>
      </c>
      <c r="G25" s="99">
        <v>32</v>
      </c>
      <c r="H25" s="98"/>
      <c r="I25" s="99">
        <v>32</v>
      </c>
      <c r="J25" s="109">
        <f t="shared" si="24"/>
        <v>86</v>
      </c>
      <c r="K25" s="148"/>
      <c r="L25" s="149"/>
      <c r="M25" s="150"/>
      <c r="N25" s="103"/>
      <c r="O25" s="148"/>
      <c r="P25" s="149"/>
      <c r="Q25" s="150"/>
      <c r="R25" s="151"/>
      <c r="S25" s="148">
        <v>2</v>
      </c>
      <c r="T25" s="149"/>
      <c r="U25" s="150">
        <v>2</v>
      </c>
      <c r="V25" s="103">
        <v>5</v>
      </c>
      <c r="W25" s="100"/>
      <c r="X25" s="101"/>
      <c r="Y25" s="104"/>
      <c r="Z25" s="103"/>
      <c r="AA25" s="100"/>
      <c r="AB25" s="101"/>
      <c r="AC25" s="104"/>
      <c r="AD25" s="103"/>
      <c r="AE25" s="105"/>
      <c r="AF25" s="101"/>
      <c r="AG25" s="104"/>
      <c r="AH25" s="103"/>
      <c r="AI25" s="105"/>
      <c r="AJ25" s="101"/>
      <c r="AK25" s="104"/>
      <c r="AL25" s="103"/>
      <c r="AM25" s="100"/>
      <c r="AN25" s="101"/>
      <c r="AO25" s="104"/>
      <c r="AP25" s="103"/>
      <c r="AQ25" s="98">
        <v>3</v>
      </c>
      <c r="AR25" s="106"/>
      <c r="AS25" s="98"/>
      <c r="AT25" s="96"/>
      <c r="AU25" s="96"/>
      <c r="AV25" s="96"/>
    </row>
    <row r="26" spans="1:48" ht="55.5" customHeight="1">
      <c r="A26" s="144" t="s">
        <v>151</v>
      </c>
      <c r="B26" s="509" t="s">
        <v>322</v>
      </c>
      <c r="C26" s="418" t="s">
        <v>268</v>
      </c>
      <c r="D26" s="147">
        <v>5</v>
      </c>
      <c r="E26" s="109">
        <f t="shared" si="22"/>
        <v>150</v>
      </c>
      <c r="F26" s="109">
        <f t="shared" si="23"/>
        <v>64</v>
      </c>
      <c r="G26" s="99">
        <v>32</v>
      </c>
      <c r="H26" s="98">
        <v>16</v>
      </c>
      <c r="I26" s="99">
        <v>16</v>
      </c>
      <c r="J26" s="109">
        <f t="shared" si="24"/>
        <v>86</v>
      </c>
      <c r="K26" s="148"/>
      <c r="L26" s="149"/>
      <c r="M26" s="150"/>
      <c r="N26" s="103"/>
      <c r="O26" s="148"/>
      <c r="P26" s="149"/>
      <c r="Q26" s="150"/>
      <c r="R26" s="151"/>
      <c r="S26" s="100"/>
      <c r="T26" s="101"/>
      <c r="U26" s="104"/>
      <c r="V26" s="103"/>
      <c r="W26" s="100">
        <v>2</v>
      </c>
      <c r="X26" s="101">
        <v>1</v>
      </c>
      <c r="Y26" s="104">
        <v>1</v>
      </c>
      <c r="Z26" s="103">
        <v>5</v>
      </c>
      <c r="AA26" s="100"/>
      <c r="AB26" s="101"/>
      <c r="AC26" s="104"/>
      <c r="AD26" s="103"/>
      <c r="AE26" s="105"/>
      <c r="AF26" s="101"/>
      <c r="AG26" s="104"/>
      <c r="AH26" s="103"/>
      <c r="AI26" s="105"/>
      <c r="AJ26" s="101"/>
      <c r="AK26" s="104"/>
      <c r="AL26" s="103"/>
      <c r="AM26" s="100"/>
      <c r="AN26" s="101"/>
      <c r="AO26" s="104"/>
      <c r="AP26" s="103"/>
      <c r="AQ26" s="98">
        <v>4</v>
      </c>
      <c r="AR26" s="106"/>
      <c r="AS26" s="98"/>
      <c r="AT26" s="96"/>
      <c r="AU26" s="96"/>
      <c r="AV26" s="96"/>
    </row>
    <row r="27" spans="1:48" ht="58.5" customHeight="1">
      <c r="A27" s="144" t="s">
        <v>152</v>
      </c>
      <c r="B27" s="510" t="s">
        <v>323</v>
      </c>
      <c r="C27" s="417" t="s">
        <v>267</v>
      </c>
      <c r="D27" s="147">
        <v>5</v>
      </c>
      <c r="E27" s="109">
        <f t="shared" si="22"/>
        <v>150</v>
      </c>
      <c r="F27" s="109">
        <f t="shared" si="23"/>
        <v>64</v>
      </c>
      <c r="G27" s="99">
        <v>32</v>
      </c>
      <c r="H27" s="98">
        <v>16</v>
      </c>
      <c r="I27" s="99">
        <v>16</v>
      </c>
      <c r="J27" s="109">
        <f t="shared" si="24"/>
        <v>86</v>
      </c>
      <c r="K27" s="148"/>
      <c r="L27" s="149"/>
      <c r="M27" s="150"/>
      <c r="N27" s="103"/>
      <c r="O27" s="148"/>
      <c r="P27" s="149"/>
      <c r="Q27" s="150"/>
      <c r="R27" s="151"/>
      <c r="S27" s="148"/>
      <c r="T27" s="149"/>
      <c r="U27" s="150"/>
      <c r="V27" s="103"/>
      <c r="W27" s="100">
        <v>2</v>
      </c>
      <c r="X27" s="101">
        <v>1</v>
      </c>
      <c r="Y27" s="104">
        <v>1</v>
      </c>
      <c r="Z27" s="103">
        <v>5</v>
      </c>
      <c r="AA27" s="148"/>
      <c r="AB27" s="149"/>
      <c r="AC27" s="150"/>
      <c r="AD27" s="103"/>
      <c r="AE27" s="105"/>
      <c r="AF27" s="101"/>
      <c r="AG27" s="104"/>
      <c r="AH27" s="103"/>
      <c r="AI27" s="105"/>
      <c r="AJ27" s="101"/>
      <c r="AK27" s="104"/>
      <c r="AL27" s="103"/>
      <c r="AM27" s="100"/>
      <c r="AN27" s="101"/>
      <c r="AO27" s="104"/>
      <c r="AP27" s="103"/>
      <c r="AQ27" s="109">
        <v>4</v>
      </c>
      <c r="AR27" s="106"/>
      <c r="AS27" s="98"/>
      <c r="AT27" s="96"/>
      <c r="AU27" s="96"/>
      <c r="AV27" s="96"/>
    </row>
    <row r="28" spans="1:48" ht="62.25" customHeight="1">
      <c r="A28" s="144" t="s">
        <v>153</v>
      </c>
      <c r="B28" s="274" t="s">
        <v>254</v>
      </c>
      <c r="C28" s="146" t="s">
        <v>154</v>
      </c>
      <c r="D28" s="147">
        <v>5</v>
      </c>
      <c r="E28" s="109">
        <f t="shared" si="22"/>
        <v>150</v>
      </c>
      <c r="F28" s="109">
        <f t="shared" si="23"/>
        <v>64</v>
      </c>
      <c r="G28" s="153">
        <v>32</v>
      </c>
      <c r="H28" s="154">
        <v>16</v>
      </c>
      <c r="I28" s="153">
        <v>16</v>
      </c>
      <c r="J28" s="109">
        <f t="shared" si="24"/>
        <v>86</v>
      </c>
      <c r="K28" s="155"/>
      <c r="L28" s="156"/>
      <c r="M28" s="157"/>
      <c r="N28" s="92"/>
      <c r="O28" s="155"/>
      <c r="P28" s="156"/>
      <c r="Q28" s="157"/>
      <c r="R28" s="145"/>
      <c r="S28" s="155"/>
      <c r="T28" s="156"/>
      <c r="U28" s="157"/>
      <c r="V28" s="92"/>
      <c r="W28" s="155"/>
      <c r="X28" s="156"/>
      <c r="Y28" s="157"/>
      <c r="Z28" s="92"/>
      <c r="AA28" s="148"/>
      <c r="AB28" s="149"/>
      <c r="AC28" s="150"/>
      <c r="AD28" s="103"/>
      <c r="AE28" s="158">
        <v>2</v>
      </c>
      <c r="AF28" s="149">
        <v>1</v>
      </c>
      <c r="AG28" s="150">
        <v>1</v>
      </c>
      <c r="AH28" s="103">
        <v>5</v>
      </c>
      <c r="AI28" s="158"/>
      <c r="AJ28" s="149"/>
      <c r="AK28" s="150"/>
      <c r="AL28" s="103"/>
      <c r="AM28" s="148"/>
      <c r="AN28" s="149"/>
      <c r="AO28" s="150"/>
      <c r="AP28" s="103"/>
      <c r="AQ28" s="154">
        <v>6</v>
      </c>
      <c r="AR28" s="147"/>
      <c r="AS28" s="159"/>
      <c r="AT28" s="160"/>
      <c r="AU28" s="160"/>
      <c r="AV28" s="160"/>
    </row>
    <row r="29" spans="1:48" ht="62.25" customHeight="1">
      <c r="A29" s="144" t="s">
        <v>155</v>
      </c>
      <c r="B29" s="274" t="s">
        <v>255</v>
      </c>
      <c r="C29" s="146" t="s">
        <v>156</v>
      </c>
      <c r="D29" s="161">
        <v>5</v>
      </c>
      <c r="E29" s="109">
        <f t="shared" si="22"/>
        <v>150</v>
      </c>
      <c r="F29" s="109">
        <f t="shared" si="23"/>
        <v>64</v>
      </c>
      <c r="G29" s="161">
        <v>32</v>
      </c>
      <c r="H29" s="159"/>
      <c r="I29" s="161">
        <v>32</v>
      </c>
      <c r="J29" s="109">
        <f t="shared" si="24"/>
        <v>86</v>
      </c>
      <c r="K29" s="148"/>
      <c r="L29" s="149"/>
      <c r="M29" s="150"/>
      <c r="N29" s="103"/>
      <c r="O29" s="148"/>
      <c r="P29" s="149"/>
      <c r="Q29" s="150"/>
      <c r="R29" s="151"/>
      <c r="S29" s="148"/>
      <c r="T29" s="149"/>
      <c r="U29" s="150"/>
      <c r="V29" s="103"/>
      <c r="W29" s="148"/>
      <c r="X29" s="149"/>
      <c r="Y29" s="150"/>
      <c r="Z29" s="103"/>
      <c r="AA29" s="148">
        <v>2</v>
      </c>
      <c r="AB29" s="149"/>
      <c r="AC29" s="150">
        <v>2</v>
      </c>
      <c r="AD29" s="103">
        <v>5</v>
      </c>
      <c r="AE29" s="148"/>
      <c r="AF29" s="149"/>
      <c r="AG29" s="150"/>
      <c r="AH29" s="103"/>
      <c r="AI29" s="158"/>
      <c r="AJ29" s="149"/>
      <c r="AK29" s="150"/>
      <c r="AL29" s="103"/>
      <c r="AM29" s="148"/>
      <c r="AN29" s="149"/>
      <c r="AO29" s="150"/>
      <c r="AP29" s="103"/>
      <c r="AQ29" s="154">
        <v>5</v>
      </c>
      <c r="AR29" s="147"/>
      <c r="AS29" s="159"/>
      <c r="AT29" s="160"/>
      <c r="AU29" s="160"/>
      <c r="AV29" s="160"/>
    </row>
    <row r="30" spans="1:48" ht="47.25" customHeight="1">
      <c r="A30" s="576" t="s">
        <v>137</v>
      </c>
      <c r="B30" s="555"/>
      <c r="C30" s="331"/>
      <c r="D30" s="322">
        <f>1*ПГС!D34</f>
        <v>115</v>
      </c>
      <c r="E30" s="322">
        <f>1*ПГС!E34</f>
        <v>3300</v>
      </c>
      <c r="F30" s="322"/>
      <c r="G30" s="322"/>
      <c r="H30" s="322"/>
      <c r="I30" s="322"/>
      <c r="J30" s="322"/>
      <c r="K30" s="553">
        <f>1*ПГС!K34:M34</f>
        <v>0</v>
      </c>
      <c r="L30" s="554"/>
      <c r="M30" s="555"/>
      <c r="N30" s="324">
        <f>1*ПГС!N34</f>
        <v>0</v>
      </c>
      <c r="O30" s="553">
        <f>1*ПГС!O34:Q34</f>
        <v>4</v>
      </c>
      <c r="P30" s="554"/>
      <c r="Q30" s="555"/>
      <c r="R30" s="332">
        <f>1*ПГС!R34</f>
        <v>5</v>
      </c>
      <c r="S30" s="553">
        <f>1*ПГС!S34:U34</f>
        <v>16</v>
      </c>
      <c r="T30" s="554"/>
      <c r="U30" s="555"/>
      <c r="V30" s="324">
        <f>1*ПГС!V34</f>
        <v>20</v>
      </c>
      <c r="W30" s="553">
        <f>1*ПГС!W34:Y34</f>
        <v>12</v>
      </c>
      <c r="X30" s="554"/>
      <c r="Y30" s="555"/>
      <c r="Z30" s="324">
        <f>1*ПГС!Z34</f>
        <v>15</v>
      </c>
      <c r="AA30" s="553">
        <f>1*ПГС!AA34:AC34</f>
        <v>20</v>
      </c>
      <c r="AB30" s="554"/>
      <c r="AC30" s="555"/>
      <c r="AD30" s="324">
        <f>1*ПГС!AD34</f>
        <v>25</v>
      </c>
      <c r="AE30" s="553">
        <f>1*ПГС!AE34:AG34</f>
        <v>16</v>
      </c>
      <c r="AF30" s="554"/>
      <c r="AG30" s="555"/>
      <c r="AH30" s="324">
        <f>1*ПГС!AH34</f>
        <v>20</v>
      </c>
      <c r="AI30" s="553">
        <f>1*ПГС!AI34:AK34</f>
        <v>20</v>
      </c>
      <c r="AJ30" s="554"/>
      <c r="AK30" s="555"/>
      <c r="AL30" s="324">
        <f>1*ПГС!AL34</f>
        <v>30</v>
      </c>
      <c r="AM30" s="553">
        <f>1*ПГС!AM34:AO34</f>
        <v>0</v>
      </c>
      <c r="AN30" s="554"/>
      <c r="AO30" s="555"/>
      <c r="AP30" s="324">
        <f>1*ПГС!AP34</f>
        <v>0</v>
      </c>
      <c r="AQ30" s="322"/>
      <c r="AR30" s="325"/>
      <c r="AS30" s="322"/>
      <c r="AT30" s="120"/>
      <c r="AU30" s="120"/>
      <c r="AV30" s="120"/>
    </row>
    <row r="31" spans="1:48" ht="45.75" customHeight="1">
      <c r="A31" s="139"/>
      <c r="B31" s="140" t="s">
        <v>157</v>
      </c>
      <c r="C31" s="82"/>
      <c r="D31" s="113">
        <f>D30+D23</f>
        <v>145</v>
      </c>
      <c r="E31" s="82">
        <f>D31*30</f>
        <v>4350</v>
      </c>
      <c r="F31" s="82"/>
      <c r="G31" s="82"/>
      <c r="H31" s="82"/>
      <c r="I31" s="82"/>
      <c r="J31" s="82"/>
      <c r="K31" s="548">
        <f>SUM(K24:M30)</f>
        <v>0</v>
      </c>
      <c r="L31" s="549"/>
      <c r="M31" s="550"/>
      <c r="N31" s="113">
        <f>SUM(N24:N30)</f>
        <v>0</v>
      </c>
      <c r="O31" s="548">
        <f>SUM(O24:Q30)</f>
        <v>8</v>
      </c>
      <c r="P31" s="549"/>
      <c r="Q31" s="550"/>
      <c r="R31" s="142">
        <f>SUM(R24:R30)</f>
        <v>10</v>
      </c>
      <c r="S31" s="548">
        <f>SUM(S24:U30)</f>
        <v>20</v>
      </c>
      <c r="T31" s="549"/>
      <c r="U31" s="550"/>
      <c r="V31" s="113">
        <f>SUM(V24:V30)</f>
        <v>25</v>
      </c>
      <c r="W31" s="548">
        <f>SUM(W24:Y30)</f>
        <v>20</v>
      </c>
      <c r="X31" s="549"/>
      <c r="Y31" s="550"/>
      <c r="Z31" s="142">
        <f>SUM(Z24:Z30)</f>
        <v>25</v>
      </c>
      <c r="AA31" s="548">
        <f>SUM(AA24:AC30)</f>
        <v>24</v>
      </c>
      <c r="AB31" s="549"/>
      <c r="AC31" s="550"/>
      <c r="AD31" s="113">
        <f>SUM(AD24:AD30)</f>
        <v>30</v>
      </c>
      <c r="AE31" s="548">
        <f>SUM(AE24:AG30)</f>
        <v>20</v>
      </c>
      <c r="AF31" s="549"/>
      <c r="AG31" s="550"/>
      <c r="AH31" s="113">
        <f>SUM(AH24:AH30)</f>
        <v>25</v>
      </c>
      <c r="AI31" s="548">
        <f>SUM(AI24:AK30)</f>
        <v>20</v>
      </c>
      <c r="AJ31" s="549"/>
      <c r="AK31" s="550"/>
      <c r="AL31" s="113">
        <f>SUM(AL24:AL30)</f>
        <v>30</v>
      </c>
      <c r="AM31" s="548">
        <f>SUM(AM24:AO30)</f>
        <v>0</v>
      </c>
      <c r="AN31" s="549"/>
      <c r="AO31" s="550"/>
      <c r="AP31" s="113">
        <f>SUM(AP24:AP30)</f>
        <v>0</v>
      </c>
      <c r="AQ31" s="113"/>
      <c r="AR31" s="113"/>
      <c r="AS31" s="82"/>
      <c r="AT31" s="115"/>
      <c r="AU31" s="115"/>
      <c r="AV31" s="115"/>
    </row>
    <row r="32" spans="1:48" ht="39" customHeight="1">
      <c r="A32" s="162"/>
      <c r="B32" s="278" t="s">
        <v>256</v>
      </c>
      <c r="C32" s="163" t="s">
        <v>158</v>
      </c>
      <c r="D32" s="84"/>
      <c r="E32" s="164"/>
      <c r="F32" s="84">
        <v>360</v>
      </c>
      <c r="G32" s="165"/>
      <c r="H32" s="84"/>
      <c r="I32" s="165"/>
      <c r="J32" s="84"/>
      <c r="K32" s="166"/>
      <c r="L32" s="86"/>
      <c r="M32" s="87">
        <v>4</v>
      </c>
      <c r="N32" s="167"/>
      <c r="O32" s="166"/>
      <c r="P32" s="86"/>
      <c r="Q32" s="87">
        <v>4</v>
      </c>
      <c r="R32" s="168"/>
      <c r="S32" s="166"/>
      <c r="T32" s="86"/>
      <c r="U32" s="87">
        <v>4</v>
      </c>
      <c r="V32" s="88"/>
      <c r="W32" s="166"/>
      <c r="X32" s="86"/>
      <c r="Y32" s="87">
        <v>4</v>
      </c>
      <c r="Z32" s="88"/>
      <c r="AA32" s="166"/>
      <c r="AB32" s="86"/>
      <c r="AC32" s="87"/>
      <c r="AD32" s="88"/>
      <c r="AE32" s="166"/>
      <c r="AF32" s="86"/>
      <c r="AG32" s="87"/>
      <c r="AH32" s="88"/>
      <c r="AI32" s="166"/>
      <c r="AJ32" s="86"/>
      <c r="AK32" s="87"/>
      <c r="AL32" s="88"/>
      <c r="AM32" s="166"/>
      <c r="AN32" s="86"/>
      <c r="AO32" s="87"/>
      <c r="AP32" s="88"/>
      <c r="AQ32" s="84"/>
      <c r="AR32" s="169" t="s">
        <v>159</v>
      </c>
      <c r="AS32" s="170"/>
      <c r="AT32" s="120"/>
      <c r="AU32" s="120"/>
      <c r="AV32" s="120"/>
    </row>
    <row r="33" spans="1:48" ht="39.75" customHeight="1">
      <c r="A33" s="334" t="s">
        <v>160</v>
      </c>
      <c r="B33" s="339" t="s">
        <v>161</v>
      </c>
      <c r="C33" s="340"/>
      <c r="D33" s="341">
        <v>20</v>
      </c>
      <c r="E33" s="342">
        <f t="shared" ref="E33:E34" si="25">D33*30</f>
        <v>600</v>
      </c>
      <c r="F33" s="341"/>
      <c r="G33" s="343"/>
      <c r="H33" s="341"/>
      <c r="I33" s="343"/>
      <c r="J33" s="341"/>
      <c r="K33" s="344"/>
      <c r="L33" s="345"/>
      <c r="M33" s="346"/>
      <c r="N33" s="347"/>
      <c r="O33" s="344"/>
      <c r="P33" s="345"/>
      <c r="Q33" s="346"/>
      <c r="R33" s="348"/>
      <c r="S33" s="344"/>
      <c r="T33" s="345"/>
      <c r="U33" s="346"/>
      <c r="V33" s="349"/>
      <c r="W33" s="344"/>
      <c r="X33" s="345"/>
      <c r="Y33" s="346"/>
      <c r="Z33" s="349"/>
      <c r="AA33" s="344"/>
      <c r="AB33" s="345"/>
      <c r="AC33" s="346"/>
      <c r="AD33" s="349"/>
      <c r="AE33" s="344"/>
      <c r="AF33" s="345"/>
      <c r="AG33" s="346"/>
      <c r="AH33" s="349">
        <v>5</v>
      </c>
      <c r="AI33" s="344"/>
      <c r="AJ33" s="345"/>
      <c r="AK33" s="346"/>
      <c r="AL33" s="349"/>
      <c r="AM33" s="344"/>
      <c r="AN33" s="345"/>
      <c r="AO33" s="346"/>
      <c r="AP33" s="349">
        <v>15</v>
      </c>
      <c r="AQ33" s="341"/>
      <c r="AR33" s="342"/>
      <c r="AS33" s="341"/>
      <c r="AT33" s="120"/>
      <c r="AU33" s="120"/>
      <c r="AV33" s="120"/>
    </row>
    <row r="34" spans="1:48" ht="66.75" customHeight="1">
      <c r="A34" s="350" t="s">
        <v>162</v>
      </c>
      <c r="B34" s="351" t="s">
        <v>163</v>
      </c>
      <c r="C34" s="340"/>
      <c r="D34" s="352">
        <v>15</v>
      </c>
      <c r="E34" s="342">
        <f t="shared" si="25"/>
        <v>450</v>
      </c>
      <c r="F34" s="352"/>
      <c r="G34" s="353"/>
      <c r="H34" s="352"/>
      <c r="I34" s="353"/>
      <c r="J34" s="352"/>
      <c r="K34" s="354"/>
      <c r="L34" s="355"/>
      <c r="M34" s="356"/>
      <c r="N34" s="357"/>
      <c r="O34" s="354"/>
      <c r="P34" s="355" t="s">
        <v>5</v>
      </c>
      <c r="Q34" s="356"/>
      <c r="R34" s="358"/>
      <c r="S34" s="354"/>
      <c r="T34" s="355"/>
      <c r="U34" s="356"/>
      <c r="V34" s="359"/>
      <c r="W34" s="354"/>
      <c r="X34" s="355"/>
      <c r="Y34" s="356"/>
      <c r="Z34" s="359"/>
      <c r="AA34" s="354"/>
      <c r="AB34" s="355"/>
      <c r="AC34" s="356"/>
      <c r="AD34" s="359"/>
      <c r="AE34" s="354"/>
      <c r="AF34" s="355"/>
      <c r="AG34" s="356"/>
      <c r="AH34" s="359"/>
      <c r="AI34" s="354"/>
      <c r="AJ34" s="355"/>
      <c r="AK34" s="356"/>
      <c r="AL34" s="359"/>
      <c r="AM34" s="354"/>
      <c r="AN34" s="355"/>
      <c r="AO34" s="356"/>
      <c r="AP34" s="359">
        <v>15</v>
      </c>
      <c r="AQ34" s="352"/>
      <c r="AR34" s="360"/>
      <c r="AS34" s="352"/>
      <c r="AT34" s="120"/>
      <c r="AU34" s="120"/>
      <c r="AV34" s="120"/>
    </row>
    <row r="35" spans="1:48" ht="42.75" customHeight="1">
      <c r="A35" s="569" t="s">
        <v>164</v>
      </c>
      <c r="B35" s="550"/>
      <c r="C35" s="137"/>
      <c r="D35" s="80">
        <f t="shared" ref="D35:J35" si="26">D31+D21+D14</f>
        <v>205</v>
      </c>
      <c r="E35" s="171">
        <f t="shared" si="26"/>
        <v>6150</v>
      </c>
      <c r="F35" s="172">
        <f t="shared" si="26"/>
        <v>216</v>
      </c>
      <c r="G35" s="171">
        <f t="shared" si="26"/>
        <v>64</v>
      </c>
      <c r="H35" s="172">
        <f t="shared" si="26"/>
        <v>0</v>
      </c>
      <c r="I35" s="171">
        <f t="shared" si="26"/>
        <v>152</v>
      </c>
      <c r="J35" s="172">
        <f t="shared" si="26"/>
        <v>324</v>
      </c>
      <c r="K35" s="173"/>
      <c r="L35" s="174"/>
      <c r="M35" s="175"/>
      <c r="N35" s="176"/>
      <c r="O35" s="173"/>
      <c r="P35" s="174"/>
      <c r="Q35" s="175"/>
      <c r="R35" s="176"/>
      <c r="S35" s="173"/>
      <c r="T35" s="174"/>
      <c r="U35" s="175"/>
      <c r="V35" s="176"/>
      <c r="W35" s="173"/>
      <c r="X35" s="174"/>
      <c r="Y35" s="175"/>
      <c r="Z35" s="176"/>
      <c r="AA35" s="173"/>
      <c r="AB35" s="174"/>
      <c r="AC35" s="175"/>
      <c r="AD35" s="176"/>
      <c r="AE35" s="173"/>
      <c r="AF35" s="174"/>
      <c r="AG35" s="175"/>
      <c r="AH35" s="176"/>
      <c r="AI35" s="173"/>
      <c r="AJ35" s="174"/>
      <c r="AK35" s="175"/>
      <c r="AL35" s="176"/>
      <c r="AM35" s="173"/>
      <c r="AN35" s="174"/>
      <c r="AO35" s="175"/>
      <c r="AP35" s="176"/>
      <c r="AQ35" s="80"/>
      <c r="AR35" s="81"/>
      <c r="AS35" s="80"/>
      <c r="AT35" s="177"/>
      <c r="AU35" s="120"/>
      <c r="AV35" s="120"/>
    </row>
    <row r="36" spans="1:48" ht="73.5" customHeight="1">
      <c r="A36" s="570" t="s">
        <v>165</v>
      </c>
      <c r="B36" s="550"/>
      <c r="C36" s="178"/>
      <c r="D36" s="179">
        <f>N36+R36+V36+Z36+AD36+AH36+AL36+AP36</f>
        <v>240</v>
      </c>
      <c r="E36" s="180">
        <f t="shared" ref="E36:J36" si="27">E34+E33+E31+E21+E14</f>
        <v>7200</v>
      </c>
      <c r="F36" s="179">
        <f t="shared" si="27"/>
        <v>216</v>
      </c>
      <c r="G36" s="179">
        <f t="shared" si="27"/>
        <v>64</v>
      </c>
      <c r="H36" s="179">
        <f t="shared" si="27"/>
        <v>0</v>
      </c>
      <c r="I36" s="179">
        <f t="shared" si="27"/>
        <v>152</v>
      </c>
      <c r="J36" s="179">
        <f t="shared" si="27"/>
        <v>324</v>
      </c>
      <c r="K36" s="571">
        <f>K31+K21+K14</f>
        <v>23.5</v>
      </c>
      <c r="L36" s="549"/>
      <c r="M36" s="550"/>
      <c r="N36" s="181">
        <f>N34+N33+N31+N21+N14</f>
        <v>30</v>
      </c>
      <c r="O36" s="571">
        <f>O31+O21+O14</f>
        <v>24</v>
      </c>
      <c r="P36" s="549"/>
      <c r="Q36" s="550"/>
      <c r="R36" s="181">
        <f>R34+R33+R31+R21+R14</f>
        <v>30</v>
      </c>
      <c r="S36" s="571">
        <f>S31+S21+S14</f>
        <v>24</v>
      </c>
      <c r="T36" s="549"/>
      <c r="U36" s="550"/>
      <c r="V36" s="181">
        <f>V34+V33+V31+V21+V14</f>
        <v>30</v>
      </c>
      <c r="W36" s="571">
        <f>W31+W21+W14</f>
        <v>24</v>
      </c>
      <c r="X36" s="549"/>
      <c r="Y36" s="550"/>
      <c r="Z36" s="181">
        <f>Z34+Z33+Z31+Z21+Z14</f>
        <v>30</v>
      </c>
      <c r="AA36" s="571">
        <f>AA31+AA21+AA14</f>
        <v>24</v>
      </c>
      <c r="AB36" s="549"/>
      <c r="AC36" s="550"/>
      <c r="AD36" s="182">
        <f>AD34+AD33+AD31+AD21+AD14</f>
        <v>30</v>
      </c>
      <c r="AE36" s="571">
        <f>AE31+AE21+AE14</f>
        <v>20</v>
      </c>
      <c r="AF36" s="549"/>
      <c r="AG36" s="550"/>
      <c r="AH36" s="182">
        <f>AH34+AH33+AH31+AH21+AH14</f>
        <v>30</v>
      </c>
      <c r="AI36" s="571">
        <f>AI31+AI21+AI14</f>
        <v>20</v>
      </c>
      <c r="AJ36" s="549"/>
      <c r="AK36" s="550"/>
      <c r="AL36" s="182">
        <f>AL34+AL33+AL31+AL21+AL14</f>
        <v>30</v>
      </c>
      <c r="AM36" s="571">
        <f>AM31+AM21+AM14</f>
        <v>0</v>
      </c>
      <c r="AN36" s="549"/>
      <c r="AO36" s="550"/>
      <c r="AP36" s="182">
        <f>AP34+AP33+AP31+AP21+AP14</f>
        <v>30</v>
      </c>
      <c r="AQ36" s="180"/>
      <c r="AR36" s="183"/>
      <c r="AS36" s="180"/>
      <c r="AT36" s="177"/>
      <c r="AU36" s="120"/>
      <c r="AV36" s="120"/>
    </row>
    <row r="37" spans="1:48" ht="19.5" customHeight="1">
      <c r="A37" s="184" t="s">
        <v>166</v>
      </c>
      <c r="B37" s="185" t="s">
        <v>167</v>
      </c>
      <c r="C37" s="186" t="s">
        <v>166</v>
      </c>
      <c r="D37" s="186"/>
      <c r="E37" s="186"/>
      <c r="F37" s="187"/>
      <c r="G37" s="187"/>
      <c r="H37" s="187"/>
      <c r="I37" s="187"/>
      <c r="J37" s="188"/>
      <c r="K37" s="642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616"/>
      <c r="AC37" s="616"/>
      <c r="AD37" s="616"/>
      <c r="AE37" s="616"/>
      <c r="AF37" s="616"/>
      <c r="AG37" s="616"/>
      <c r="AH37" s="616"/>
      <c r="AI37" s="616"/>
      <c r="AJ37" s="616"/>
      <c r="AK37" s="616"/>
      <c r="AL37" s="616"/>
      <c r="AM37" s="616"/>
      <c r="AN37" s="616"/>
      <c r="AO37" s="616"/>
      <c r="AP37" s="616"/>
      <c r="AQ37" s="616"/>
      <c r="AR37" s="616"/>
      <c r="AS37" s="643"/>
      <c r="AT37" s="120"/>
      <c r="AU37" s="189"/>
      <c r="AV37" s="120"/>
    </row>
    <row r="38" spans="1:48" ht="49.5" customHeight="1">
      <c r="A38" s="402"/>
      <c r="B38" s="403" t="s">
        <v>168</v>
      </c>
      <c r="C38" s="404" t="s">
        <v>134</v>
      </c>
      <c r="D38" s="405">
        <v>15</v>
      </c>
      <c r="E38" s="406">
        <f>D38*30</f>
        <v>450</v>
      </c>
      <c r="F38" s="406">
        <f>G38+H38+I38</f>
        <v>192</v>
      </c>
      <c r="G38" s="407"/>
      <c r="H38" s="406"/>
      <c r="I38" s="407">
        <v>192</v>
      </c>
      <c r="J38" s="406">
        <f>E38-F38</f>
        <v>258</v>
      </c>
      <c r="K38" s="408"/>
      <c r="L38" s="409"/>
      <c r="M38" s="410"/>
      <c r="N38" s="411"/>
      <c r="O38" s="412"/>
      <c r="P38" s="409"/>
      <c r="Q38" s="410"/>
      <c r="R38" s="411"/>
      <c r="S38" s="408"/>
      <c r="T38" s="409"/>
      <c r="U38" s="413">
        <v>4</v>
      </c>
      <c r="V38" s="411">
        <v>5</v>
      </c>
      <c r="W38" s="408"/>
      <c r="X38" s="409"/>
      <c r="Y38" s="413">
        <v>4</v>
      </c>
      <c r="Z38" s="411">
        <v>5</v>
      </c>
      <c r="AA38" s="408"/>
      <c r="AB38" s="409"/>
      <c r="AC38" s="413">
        <v>4</v>
      </c>
      <c r="AD38" s="411">
        <v>5</v>
      </c>
      <c r="AE38" s="412"/>
      <c r="AF38" s="409"/>
      <c r="AG38" s="413"/>
      <c r="AH38" s="411"/>
      <c r="AI38" s="412"/>
      <c r="AJ38" s="409"/>
      <c r="AK38" s="413"/>
      <c r="AL38" s="411"/>
      <c r="AM38" s="408"/>
      <c r="AN38" s="409"/>
      <c r="AO38" s="413"/>
      <c r="AP38" s="411"/>
      <c r="AQ38" s="414" t="s">
        <v>169</v>
      </c>
      <c r="AR38" s="405"/>
      <c r="AS38" s="406"/>
      <c r="AT38" s="96"/>
      <c r="AU38" s="96"/>
      <c r="AV38" s="96"/>
    </row>
    <row r="39" spans="1:48" ht="19.5" customHeight="1" thickBot="1">
      <c r="A39" s="190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</row>
    <row r="40" spans="1:48" ht="72" customHeight="1" thickBot="1">
      <c r="A40" s="294" t="s">
        <v>170</v>
      </c>
      <c r="B40" s="295" t="s">
        <v>171</v>
      </c>
      <c r="C40" s="295" t="s">
        <v>172</v>
      </c>
      <c r="D40" s="640" t="s">
        <v>173</v>
      </c>
      <c r="E40" s="605"/>
      <c r="F40" s="641" t="s">
        <v>174</v>
      </c>
      <c r="G40" s="599"/>
      <c r="H40" s="600"/>
      <c r="I40" s="191"/>
      <c r="J40" s="293" t="s">
        <v>175</v>
      </c>
      <c r="K40" s="572" t="s">
        <v>176</v>
      </c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4"/>
      <c r="AL40" s="572" t="s">
        <v>172</v>
      </c>
      <c r="AM40" s="574"/>
      <c r="AN40" s="572" t="s">
        <v>177</v>
      </c>
      <c r="AO40" s="573"/>
      <c r="AP40" s="574"/>
      <c r="AQ40" s="572" t="s">
        <v>178</v>
      </c>
      <c r="AR40" s="573"/>
      <c r="AS40" s="575"/>
      <c r="AT40" s="191"/>
      <c r="AU40" s="191"/>
      <c r="AV40" s="191"/>
    </row>
    <row r="41" spans="1:48" ht="65.25" customHeight="1" thickBot="1">
      <c r="A41" s="296">
        <v>1</v>
      </c>
      <c r="B41" s="279" t="s">
        <v>264</v>
      </c>
      <c r="C41" s="192">
        <v>6</v>
      </c>
      <c r="D41" s="579">
        <v>5</v>
      </c>
      <c r="E41" s="580"/>
      <c r="F41" s="579">
        <v>5</v>
      </c>
      <c r="G41" s="596"/>
      <c r="H41" s="597"/>
      <c r="I41" s="96"/>
      <c r="J41" s="291">
        <v>1</v>
      </c>
      <c r="K41" s="604" t="s">
        <v>263</v>
      </c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  <c r="AA41" s="599"/>
      <c r="AB41" s="599"/>
      <c r="AC41" s="599"/>
      <c r="AD41" s="599"/>
      <c r="AE41" s="599"/>
      <c r="AF41" s="599"/>
      <c r="AG41" s="599"/>
      <c r="AH41" s="599"/>
      <c r="AI41" s="599"/>
      <c r="AJ41" s="599"/>
      <c r="AK41" s="605"/>
      <c r="AL41" s="598">
        <v>3</v>
      </c>
      <c r="AM41" s="644"/>
      <c r="AN41" s="598"/>
      <c r="AO41" s="599"/>
      <c r="AP41" s="605"/>
      <c r="AQ41" s="598">
        <v>1</v>
      </c>
      <c r="AR41" s="599"/>
      <c r="AS41" s="600"/>
      <c r="AT41" s="96"/>
      <c r="AU41" s="96"/>
      <c r="AV41" s="96"/>
    </row>
    <row r="42" spans="1:48" ht="42.75" customHeight="1" thickBot="1">
      <c r="A42" s="297">
        <v>2</v>
      </c>
      <c r="B42" s="299" t="s">
        <v>265</v>
      </c>
      <c r="C42" s="298">
        <v>8</v>
      </c>
      <c r="D42" s="566">
        <v>15</v>
      </c>
      <c r="E42" s="567"/>
      <c r="F42" s="566">
        <v>10</v>
      </c>
      <c r="G42" s="568"/>
      <c r="H42" s="581"/>
      <c r="I42" s="96"/>
      <c r="J42" s="292">
        <v>2</v>
      </c>
      <c r="K42" s="586" t="s">
        <v>274</v>
      </c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7"/>
      <c r="AL42" s="566">
        <v>8</v>
      </c>
      <c r="AM42" s="567"/>
      <c r="AN42" s="566">
        <v>15</v>
      </c>
      <c r="AO42" s="568"/>
      <c r="AP42" s="567"/>
      <c r="AQ42" s="566">
        <v>13</v>
      </c>
      <c r="AR42" s="568"/>
      <c r="AS42" s="581"/>
      <c r="AT42" s="96"/>
      <c r="AU42" s="96"/>
      <c r="AV42" s="96"/>
    </row>
    <row r="43" spans="1:48" ht="19.5" customHeight="1">
      <c r="A43" s="96"/>
      <c r="B43" s="193"/>
      <c r="C43" s="193"/>
      <c r="D43" s="193"/>
      <c r="E43" s="193"/>
      <c r="F43" s="193"/>
      <c r="G43" s="96"/>
      <c r="H43" s="96"/>
      <c r="I43" s="96"/>
      <c r="J43" s="290"/>
      <c r="K43" s="587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584"/>
      <c r="AJ43" s="584"/>
      <c r="AK43" s="584"/>
      <c r="AL43" s="588"/>
      <c r="AM43" s="584"/>
      <c r="AN43" s="588"/>
      <c r="AO43" s="584"/>
      <c r="AP43" s="584"/>
      <c r="AQ43" s="588"/>
      <c r="AR43" s="584"/>
      <c r="AS43" s="584"/>
      <c r="AT43" s="96"/>
      <c r="AU43" s="96"/>
      <c r="AV43" s="96"/>
    </row>
    <row r="44" spans="1:48" ht="19.5" customHeight="1">
      <c r="A44" s="582" t="s">
        <v>179</v>
      </c>
      <c r="B44" s="518"/>
      <c r="C44" s="518"/>
      <c r="D44" s="518"/>
      <c r="E44" s="518"/>
      <c r="F44" s="519"/>
      <c r="G44" s="96"/>
      <c r="H44" s="96"/>
      <c r="I44" s="96"/>
      <c r="J44" s="583"/>
      <c r="K44" s="589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590"/>
      <c r="Y44" s="590"/>
      <c r="Z44" s="590"/>
      <c r="AA44" s="590"/>
      <c r="AB44" s="590"/>
      <c r="AC44" s="590"/>
      <c r="AD44" s="590"/>
      <c r="AE44" s="590"/>
      <c r="AF44" s="590"/>
      <c r="AG44" s="590"/>
      <c r="AH44" s="590"/>
      <c r="AI44" s="590"/>
      <c r="AJ44" s="590"/>
      <c r="AK44" s="591"/>
      <c r="AL44" s="595"/>
      <c r="AM44" s="591"/>
      <c r="AN44" s="595"/>
      <c r="AO44" s="590"/>
      <c r="AP44" s="591"/>
      <c r="AQ44" s="595"/>
      <c r="AR44" s="590"/>
      <c r="AS44" s="591"/>
      <c r="AT44" s="96"/>
      <c r="AU44" s="96"/>
      <c r="AV44" s="96"/>
    </row>
    <row r="45" spans="1:48" ht="19.5" customHeight="1">
      <c r="A45" s="193" t="s">
        <v>180</v>
      </c>
      <c r="B45" s="58"/>
      <c r="C45" s="58"/>
      <c r="D45" s="58"/>
      <c r="E45" s="58"/>
      <c r="F45" s="58"/>
      <c r="G45" s="96"/>
      <c r="H45" s="96"/>
      <c r="I45" s="96"/>
      <c r="J45" s="584"/>
      <c r="K45" s="592"/>
      <c r="L45" s="593"/>
      <c r="M45" s="593"/>
      <c r="N45" s="593"/>
      <c r="O45" s="593"/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593"/>
      <c r="AJ45" s="593"/>
      <c r="AK45" s="594"/>
      <c r="AL45" s="592"/>
      <c r="AM45" s="594"/>
      <c r="AN45" s="592"/>
      <c r="AO45" s="593"/>
      <c r="AP45" s="594"/>
      <c r="AQ45" s="592"/>
      <c r="AR45" s="593"/>
      <c r="AS45" s="594"/>
      <c r="AT45" s="96"/>
      <c r="AU45" s="96"/>
      <c r="AV45" s="96"/>
    </row>
    <row r="46" spans="1:48" ht="19.5" customHeight="1">
      <c r="A46" s="77" t="s">
        <v>181</v>
      </c>
      <c r="B46" s="58"/>
      <c r="C46" s="58"/>
      <c r="D46" s="58"/>
      <c r="E46" s="58"/>
      <c r="F46" s="58"/>
      <c r="G46" s="96"/>
      <c r="H46" s="96"/>
      <c r="I46" s="96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  <c r="AI46" s="195"/>
      <c r="AJ46" s="195"/>
      <c r="AK46" s="195"/>
      <c r="AL46" s="194"/>
      <c r="AM46" s="194"/>
      <c r="AN46" s="194"/>
      <c r="AO46" s="194"/>
      <c r="AP46" s="194"/>
      <c r="AQ46" s="194"/>
      <c r="AR46" s="194"/>
      <c r="AS46" s="194"/>
      <c r="AT46" s="96"/>
      <c r="AU46" s="96"/>
      <c r="AV46" s="96"/>
    </row>
    <row r="47" spans="1:48" ht="19.5" customHeight="1">
      <c r="A47" s="77" t="s">
        <v>182</v>
      </c>
      <c r="B47" s="58"/>
      <c r="C47" s="58"/>
      <c r="D47" s="58"/>
      <c r="E47" s="58"/>
      <c r="F47" s="58"/>
      <c r="G47" s="96"/>
      <c r="H47" s="96"/>
      <c r="I47" s="96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  <c r="AI47" s="195"/>
      <c r="AJ47" s="195"/>
      <c r="AK47" s="195"/>
      <c r="AL47" s="194"/>
      <c r="AM47" s="194"/>
      <c r="AN47" s="194"/>
      <c r="AO47" s="194"/>
      <c r="AP47" s="194"/>
      <c r="AQ47" s="194"/>
      <c r="AR47" s="194"/>
      <c r="AS47" s="194"/>
      <c r="AT47" s="96"/>
      <c r="AU47" s="96"/>
      <c r="AV47" s="96"/>
    </row>
    <row r="48" spans="1:48" ht="12.75" customHeight="1">
      <c r="A48" s="196" t="s">
        <v>183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</row>
    <row r="49" spans="1:48" ht="85.5" customHeight="1">
      <c r="A49" s="585" t="s">
        <v>184</v>
      </c>
      <c r="B49" s="518"/>
      <c r="C49" s="518"/>
      <c r="D49" s="518"/>
      <c r="E49" s="518"/>
      <c r="F49" s="518"/>
      <c r="G49" s="518"/>
      <c r="H49" s="518"/>
      <c r="I49" s="518"/>
      <c r="J49" s="518"/>
      <c r="K49" s="518"/>
      <c r="L49" s="518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  <c r="AA49" s="518"/>
      <c r="AB49" s="518"/>
      <c r="AC49" s="518"/>
      <c r="AD49" s="518"/>
      <c r="AE49" s="518"/>
      <c r="AF49" s="518"/>
      <c r="AG49" s="518"/>
      <c r="AH49" s="518"/>
      <c r="AI49" s="518"/>
      <c r="AJ49" s="518"/>
      <c r="AK49" s="518"/>
      <c r="AL49" s="518"/>
      <c r="AM49" s="518"/>
      <c r="AN49" s="518"/>
      <c r="AO49" s="518"/>
      <c r="AP49" s="518"/>
      <c r="AQ49" s="518"/>
      <c r="AR49" s="518"/>
      <c r="AS49" s="519"/>
      <c r="AT49" s="58"/>
      <c r="AU49" s="58"/>
      <c r="AV49" s="58"/>
    </row>
    <row r="50" spans="1:48" ht="50.25" customHeight="1">
      <c r="A50" s="585" t="s">
        <v>185</v>
      </c>
      <c r="B50" s="518"/>
      <c r="C50" s="518"/>
      <c r="D50" s="518"/>
      <c r="E50" s="518"/>
      <c r="F50" s="518"/>
      <c r="G50" s="518"/>
      <c r="H50" s="518"/>
      <c r="I50" s="518"/>
      <c r="J50" s="518"/>
      <c r="K50" s="518"/>
      <c r="L50" s="518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  <c r="AQ50" s="518"/>
      <c r="AR50" s="518"/>
      <c r="AS50" s="519"/>
      <c r="AT50" s="58"/>
      <c r="AU50" s="58"/>
      <c r="AV50" s="58"/>
    </row>
    <row r="51" spans="1:48" ht="35.25" customHeight="1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58"/>
      <c r="AU51" s="58"/>
      <c r="AV51" s="58"/>
    </row>
    <row r="52" spans="1:48" ht="46.5" customHeight="1">
      <c r="A52" s="601" t="s">
        <v>324</v>
      </c>
      <c r="B52" s="602"/>
      <c r="C52" s="603"/>
      <c r="D52" s="639" t="s">
        <v>325</v>
      </c>
      <c r="E52" s="639"/>
      <c r="F52" s="639"/>
      <c r="G52" s="639"/>
      <c r="H52" s="639"/>
      <c r="I52" s="639"/>
      <c r="J52" s="639"/>
      <c r="K52" s="639"/>
      <c r="L52" s="639"/>
      <c r="M52" s="639"/>
      <c r="N52" s="639"/>
      <c r="O52" s="639"/>
      <c r="P52" s="639"/>
      <c r="Q52" s="639"/>
      <c r="R52" s="639"/>
      <c r="S52" s="639"/>
      <c r="T52" s="639"/>
      <c r="U52" s="639"/>
      <c r="V52" s="639"/>
      <c r="W52" s="639"/>
      <c r="X52" s="639"/>
      <c r="Y52" s="639"/>
      <c r="Z52" s="638" t="s">
        <v>326</v>
      </c>
      <c r="AA52" s="638"/>
      <c r="AB52" s="638"/>
      <c r="AC52" s="638"/>
      <c r="AD52" s="638"/>
      <c r="AE52" s="638"/>
      <c r="AF52" s="638"/>
      <c r="AG52" s="638"/>
      <c r="AH52" s="638"/>
      <c r="AI52" s="638"/>
      <c r="AJ52" s="638"/>
      <c r="AK52" s="638"/>
      <c r="AL52" s="638"/>
      <c r="AM52" s="638"/>
      <c r="AN52" s="638"/>
      <c r="AO52" s="638"/>
      <c r="AP52" s="638"/>
      <c r="AQ52" s="638"/>
      <c r="AR52" s="638"/>
      <c r="AS52" s="638"/>
      <c r="AT52" s="58"/>
      <c r="AU52" s="58"/>
      <c r="AV52" s="58"/>
    </row>
    <row r="53" spans="1:48" ht="18.75" customHeight="1">
      <c r="A53" s="577"/>
      <c r="B53" s="518"/>
      <c r="C53" s="519"/>
      <c r="D53" s="79"/>
      <c r="E53" s="79"/>
      <c r="F53" s="96"/>
      <c r="G53" s="96"/>
      <c r="H53" s="120"/>
      <c r="I53" s="96"/>
      <c r="J53" s="120"/>
      <c r="K53" s="96"/>
      <c r="L53" s="96"/>
      <c r="M53" s="96"/>
      <c r="N53" s="120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20"/>
      <c r="AU53" s="120"/>
      <c r="AV53" s="120"/>
    </row>
    <row r="54" spans="1:48" ht="32.25" customHeight="1">
      <c r="A54" s="58"/>
      <c r="B54" s="58"/>
      <c r="C54" s="58"/>
      <c r="D54" s="58"/>
      <c r="E54" s="58"/>
      <c r="F54" s="58"/>
      <c r="G54" s="58"/>
      <c r="H54" s="79"/>
      <c r="I54" s="58"/>
      <c r="J54" s="58"/>
      <c r="K54" s="58"/>
      <c r="L54" s="58"/>
      <c r="M54" s="58"/>
      <c r="N54" s="58"/>
      <c r="O54" s="58"/>
      <c r="P54" s="79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</row>
    <row r="55" spans="1:48" ht="18.75" customHeight="1">
      <c r="A55" s="578"/>
      <c r="B55" s="518"/>
      <c r="C55" s="518"/>
      <c r="D55" s="518"/>
      <c r="E55" s="518"/>
      <c r="F55" s="518"/>
      <c r="G55" s="519"/>
      <c r="H55" s="7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</row>
    <row r="56" spans="1:48" ht="19.5" customHeight="1">
      <c r="A56" s="578"/>
      <c r="B56" s="518"/>
      <c r="C56" s="518"/>
      <c r="D56" s="518"/>
      <c r="E56" s="518"/>
      <c r="F56" s="518"/>
      <c r="G56" s="518"/>
      <c r="H56" s="518"/>
      <c r="I56" s="518"/>
      <c r="J56" s="519"/>
      <c r="K56" s="58"/>
      <c r="L56" s="58"/>
      <c r="M56" s="58"/>
      <c r="N56" s="58"/>
      <c r="O56" s="58"/>
      <c r="P56" s="58"/>
      <c r="Q56" s="79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</row>
    <row r="57" spans="1:48" ht="12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</row>
    <row r="58" spans="1:48" ht="12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</row>
    <row r="59" spans="1:48" ht="12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</row>
    <row r="60" spans="1:48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</row>
    <row r="61" spans="1:48" ht="12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</row>
    <row r="62" spans="1:48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</row>
    <row r="63" spans="1:48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</row>
    <row r="64" spans="1:48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</row>
    <row r="65" spans="1:48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</row>
    <row r="66" spans="1:48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</row>
    <row r="67" spans="1:48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</row>
    <row r="68" spans="1:48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</row>
    <row r="69" spans="1:48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</row>
    <row r="70" spans="1:48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</row>
    <row r="71" spans="1:48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</row>
    <row r="72" spans="1:48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</row>
    <row r="73" spans="1:48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</row>
    <row r="74" spans="1:48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</row>
    <row r="75" spans="1:48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</row>
    <row r="76" spans="1:48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</row>
    <row r="77" spans="1:48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</row>
    <row r="78" spans="1:48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</row>
    <row r="79" spans="1:48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</row>
    <row r="80" spans="1:48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</row>
    <row r="81" spans="1:48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</row>
    <row r="82" spans="1:48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</row>
    <row r="83" spans="1:48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</row>
    <row r="84" spans="1:48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</row>
    <row r="85" spans="1:48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</row>
    <row r="86" spans="1:48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</row>
    <row r="87" spans="1:48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</row>
    <row r="88" spans="1:48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</row>
    <row r="89" spans="1:48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</row>
    <row r="90" spans="1:48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</row>
    <row r="91" spans="1:48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</row>
    <row r="92" spans="1:48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</row>
    <row r="93" spans="1:48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</row>
    <row r="94" spans="1:48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</row>
    <row r="95" spans="1:48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</row>
    <row r="96" spans="1:48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</row>
    <row r="97" spans="1:48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</row>
    <row r="98" spans="1:48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</row>
    <row r="99" spans="1:48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</row>
    <row r="100" spans="1:48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</row>
    <row r="101" spans="1:48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</row>
    <row r="102" spans="1:48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</row>
    <row r="103" spans="1:48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</row>
    <row r="104" spans="1:48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</row>
    <row r="105" spans="1:48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</row>
    <row r="106" spans="1:48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</row>
    <row r="107" spans="1:48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</row>
    <row r="108" spans="1:48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</row>
    <row r="109" spans="1:48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</row>
    <row r="110" spans="1:48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</row>
    <row r="111" spans="1:48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</row>
    <row r="112" spans="1:48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</row>
    <row r="113" spans="1:48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</row>
    <row r="114" spans="1:48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</row>
    <row r="115" spans="1:48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</row>
    <row r="116" spans="1:48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</row>
    <row r="117" spans="1:48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</row>
    <row r="118" spans="1:48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</row>
    <row r="119" spans="1:48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</row>
    <row r="120" spans="1:48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</row>
    <row r="121" spans="1:48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</row>
    <row r="122" spans="1:48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</row>
    <row r="123" spans="1:48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</row>
    <row r="124" spans="1:48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</row>
    <row r="125" spans="1:48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</row>
    <row r="126" spans="1:48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</row>
    <row r="127" spans="1:48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</row>
    <row r="128" spans="1:48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</row>
    <row r="129" spans="1:48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</row>
    <row r="130" spans="1:48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</row>
    <row r="131" spans="1:48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</row>
    <row r="132" spans="1:48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</row>
    <row r="133" spans="1:48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</row>
    <row r="134" spans="1:48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</row>
    <row r="135" spans="1:48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</row>
    <row r="136" spans="1:48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</row>
    <row r="137" spans="1:48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</row>
    <row r="138" spans="1:48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</row>
    <row r="139" spans="1:48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</row>
    <row r="140" spans="1:48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</row>
    <row r="141" spans="1:48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</row>
    <row r="142" spans="1:48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</row>
    <row r="143" spans="1:48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</row>
    <row r="144" spans="1:48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</row>
    <row r="145" spans="1:48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</row>
    <row r="146" spans="1:48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</row>
    <row r="147" spans="1:48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</row>
    <row r="148" spans="1:48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</row>
    <row r="149" spans="1:48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</row>
    <row r="150" spans="1:48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</row>
    <row r="151" spans="1:48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</row>
    <row r="152" spans="1:48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</row>
    <row r="153" spans="1:48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</row>
    <row r="154" spans="1:48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</row>
    <row r="155" spans="1:48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</row>
    <row r="156" spans="1:48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</row>
    <row r="157" spans="1:48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</row>
    <row r="158" spans="1:48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</row>
    <row r="159" spans="1:48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</row>
    <row r="160" spans="1:48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</row>
    <row r="161" spans="1:48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</row>
    <row r="162" spans="1:48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</row>
    <row r="163" spans="1:48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</row>
    <row r="164" spans="1:48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</row>
    <row r="165" spans="1:48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</row>
    <row r="166" spans="1:48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</row>
    <row r="167" spans="1:48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</row>
    <row r="168" spans="1:48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</row>
    <row r="169" spans="1:48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</row>
    <row r="170" spans="1:48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</row>
    <row r="171" spans="1:48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</row>
    <row r="172" spans="1:48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</row>
    <row r="173" spans="1:48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</row>
    <row r="174" spans="1:48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</row>
    <row r="175" spans="1:48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</row>
    <row r="176" spans="1:48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</row>
    <row r="177" spans="1:48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</row>
    <row r="178" spans="1:48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</row>
    <row r="179" spans="1:48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</row>
    <row r="180" spans="1:48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</row>
    <row r="181" spans="1:48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</row>
    <row r="182" spans="1:48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</row>
    <row r="183" spans="1:48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</row>
    <row r="184" spans="1:48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</row>
    <row r="185" spans="1:48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</row>
    <row r="186" spans="1:48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</row>
    <row r="187" spans="1:48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</row>
    <row r="188" spans="1:48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</row>
    <row r="189" spans="1:48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</row>
    <row r="190" spans="1:48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</row>
    <row r="191" spans="1:48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</row>
    <row r="192" spans="1:48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</row>
    <row r="193" spans="1:48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</row>
    <row r="194" spans="1:48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</row>
    <row r="195" spans="1:48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</row>
    <row r="196" spans="1:48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</row>
    <row r="197" spans="1:48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</row>
    <row r="198" spans="1:48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</row>
    <row r="199" spans="1:48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</row>
    <row r="200" spans="1:48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</row>
    <row r="201" spans="1:48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</row>
    <row r="202" spans="1:48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</row>
    <row r="203" spans="1:48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</row>
    <row r="204" spans="1:48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</row>
    <row r="205" spans="1:48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</row>
    <row r="206" spans="1:48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</row>
    <row r="207" spans="1:48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</row>
    <row r="208" spans="1:48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</row>
    <row r="209" spans="1:48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</row>
    <row r="210" spans="1:48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</row>
    <row r="211" spans="1:48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</row>
    <row r="212" spans="1:48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</row>
    <row r="213" spans="1:48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</row>
    <row r="214" spans="1:48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</row>
    <row r="215" spans="1:48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</row>
    <row r="216" spans="1:48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</row>
    <row r="217" spans="1:48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</row>
    <row r="218" spans="1:48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</row>
    <row r="219" spans="1:48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</row>
    <row r="220" spans="1:48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</row>
    <row r="221" spans="1:48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</row>
    <row r="222" spans="1:48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</row>
    <row r="223" spans="1:48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</row>
    <row r="224" spans="1:48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</row>
    <row r="225" spans="1:48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</row>
    <row r="226" spans="1:48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</row>
    <row r="227" spans="1:48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</row>
    <row r="228" spans="1:48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</row>
    <row r="229" spans="1:48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</row>
    <row r="230" spans="1:48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</row>
    <row r="231" spans="1:48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</row>
    <row r="232" spans="1:48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</row>
    <row r="233" spans="1:48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</row>
    <row r="234" spans="1:48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</row>
    <row r="235" spans="1:48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</row>
    <row r="236" spans="1:48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</row>
    <row r="237" spans="1:48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</row>
    <row r="238" spans="1:48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</row>
    <row r="239" spans="1:48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</row>
    <row r="240" spans="1:48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</row>
    <row r="241" spans="1:48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</row>
    <row r="242" spans="1:48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</row>
    <row r="243" spans="1:48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</row>
    <row r="244" spans="1:48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</row>
    <row r="245" spans="1:48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</row>
    <row r="246" spans="1:48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</row>
    <row r="247" spans="1:48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</row>
    <row r="248" spans="1:48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</row>
    <row r="249" spans="1:48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</row>
    <row r="250" spans="1:48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</row>
    <row r="251" spans="1:48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</row>
    <row r="252" spans="1:48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</row>
    <row r="253" spans="1:48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</row>
    <row r="254" spans="1:48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</row>
    <row r="255" spans="1:48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</row>
    <row r="256" spans="1:48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</row>
    <row r="257" spans="1:48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</row>
    <row r="258" spans="1:48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</row>
    <row r="259" spans="1:48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</row>
    <row r="260" spans="1:48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</row>
    <row r="261" spans="1:48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</row>
    <row r="262" spans="1:48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</row>
    <row r="263" spans="1:48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</row>
    <row r="264" spans="1:48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</row>
    <row r="265" spans="1:48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</row>
    <row r="266" spans="1:48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</row>
    <row r="267" spans="1:48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</row>
    <row r="268" spans="1:48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</row>
    <row r="269" spans="1:48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</row>
    <row r="270" spans="1:48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</row>
    <row r="271" spans="1:48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</row>
    <row r="272" spans="1:48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</row>
    <row r="273" spans="1:48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</row>
    <row r="274" spans="1:48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</row>
    <row r="275" spans="1:48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</row>
    <row r="276" spans="1:48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</row>
    <row r="277" spans="1:48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</row>
    <row r="278" spans="1:48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</row>
    <row r="279" spans="1:48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</row>
    <row r="280" spans="1:48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</row>
    <row r="281" spans="1:48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</row>
    <row r="282" spans="1:48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</row>
    <row r="283" spans="1:48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</row>
    <row r="284" spans="1:48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</row>
    <row r="285" spans="1:48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</row>
    <row r="286" spans="1:48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</row>
    <row r="287" spans="1:48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</row>
    <row r="288" spans="1:48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</row>
    <row r="289" spans="1:48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</row>
    <row r="290" spans="1:48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</row>
    <row r="291" spans="1:48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</row>
    <row r="292" spans="1:48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</row>
    <row r="293" spans="1:48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</row>
    <row r="294" spans="1:48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</row>
    <row r="295" spans="1:48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</row>
    <row r="296" spans="1:48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</row>
    <row r="297" spans="1:48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</row>
    <row r="298" spans="1:48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</row>
    <row r="299" spans="1:48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</row>
    <row r="300" spans="1:48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</row>
    <row r="301" spans="1:48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</row>
    <row r="302" spans="1:48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</row>
    <row r="303" spans="1:48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</row>
    <row r="304" spans="1:48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</row>
    <row r="305" spans="1:48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</row>
    <row r="306" spans="1:48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</row>
    <row r="307" spans="1:48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</row>
    <row r="308" spans="1:48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</row>
    <row r="309" spans="1:48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</row>
    <row r="310" spans="1:48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</row>
    <row r="311" spans="1:48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</row>
    <row r="312" spans="1:48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</row>
    <row r="313" spans="1:48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</row>
    <row r="314" spans="1:48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</row>
    <row r="315" spans="1:48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</row>
    <row r="316" spans="1:48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</row>
    <row r="317" spans="1:48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</row>
    <row r="318" spans="1:48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</row>
    <row r="319" spans="1:48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</row>
    <row r="320" spans="1:48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</row>
    <row r="321" spans="1:48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</row>
    <row r="322" spans="1:48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</row>
    <row r="323" spans="1:48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</row>
    <row r="324" spans="1:48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</row>
    <row r="325" spans="1:48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</row>
    <row r="326" spans="1:48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</row>
    <row r="327" spans="1:48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</row>
    <row r="328" spans="1:48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</row>
    <row r="329" spans="1:48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</row>
    <row r="330" spans="1:48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</row>
    <row r="331" spans="1:48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</row>
    <row r="332" spans="1:48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</row>
    <row r="333" spans="1:48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</row>
    <row r="334" spans="1:48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</row>
    <row r="335" spans="1:48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</row>
    <row r="336" spans="1:48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</row>
    <row r="337" spans="1:48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</row>
    <row r="338" spans="1:48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</row>
    <row r="339" spans="1:48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</row>
    <row r="340" spans="1:48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</row>
    <row r="341" spans="1:48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</row>
    <row r="342" spans="1:48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</row>
    <row r="343" spans="1:48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</row>
    <row r="344" spans="1:48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</row>
    <row r="345" spans="1:48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</row>
    <row r="346" spans="1:48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</row>
    <row r="347" spans="1:48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</row>
    <row r="348" spans="1:48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</row>
    <row r="349" spans="1:48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</row>
    <row r="350" spans="1:48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</row>
    <row r="351" spans="1:48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</row>
    <row r="352" spans="1:48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</row>
    <row r="353" spans="1:48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</row>
    <row r="354" spans="1:48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</row>
    <row r="355" spans="1:48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</row>
    <row r="356" spans="1:48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</row>
    <row r="357" spans="1:48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</row>
    <row r="358" spans="1:48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</row>
    <row r="359" spans="1:48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</row>
    <row r="360" spans="1:48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</row>
    <row r="361" spans="1:48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</row>
    <row r="362" spans="1:48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</row>
    <row r="363" spans="1:48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</row>
    <row r="364" spans="1:48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</row>
    <row r="365" spans="1:48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</row>
    <row r="366" spans="1:48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</row>
    <row r="367" spans="1:48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</row>
    <row r="368" spans="1:48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</row>
    <row r="369" spans="1:48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</row>
    <row r="370" spans="1:48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</row>
    <row r="371" spans="1:48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</row>
    <row r="372" spans="1:48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</row>
    <row r="373" spans="1:48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</row>
    <row r="374" spans="1:48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</row>
    <row r="375" spans="1:48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</row>
    <row r="376" spans="1:48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</row>
    <row r="377" spans="1:48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</row>
    <row r="378" spans="1:48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</row>
    <row r="379" spans="1:48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</row>
    <row r="380" spans="1:48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</row>
    <row r="381" spans="1:48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</row>
    <row r="382" spans="1:48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</row>
    <row r="383" spans="1:48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</row>
    <row r="384" spans="1:48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</row>
    <row r="385" spans="1:48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</row>
    <row r="386" spans="1:48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</row>
    <row r="387" spans="1:48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</row>
    <row r="388" spans="1:48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</row>
    <row r="389" spans="1:48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</row>
    <row r="390" spans="1:48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</row>
    <row r="391" spans="1:48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</row>
    <row r="392" spans="1:48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</row>
    <row r="393" spans="1:48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</row>
    <row r="394" spans="1:48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</row>
    <row r="395" spans="1:48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</row>
    <row r="396" spans="1:48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</row>
    <row r="397" spans="1:48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</row>
    <row r="398" spans="1:48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</row>
    <row r="399" spans="1:48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</row>
    <row r="400" spans="1:48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</row>
    <row r="401" spans="1:48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</row>
    <row r="402" spans="1:48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</row>
    <row r="403" spans="1:48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</row>
    <row r="404" spans="1:48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</row>
    <row r="405" spans="1:48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</row>
    <row r="406" spans="1:48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</row>
    <row r="407" spans="1:48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</row>
    <row r="408" spans="1:48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</row>
    <row r="409" spans="1:48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</row>
    <row r="410" spans="1:48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</row>
    <row r="411" spans="1:48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</row>
    <row r="412" spans="1:48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</row>
    <row r="413" spans="1:48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</row>
    <row r="414" spans="1:48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</row>
    <row r="415" spans="1:48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</row>
    <row r="416" spans="1:48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</row>
    <row r="417" spans="1:48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</row>
    <row r="418" spans="1:48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</row>
    <row r="419" spans="1:48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</row>
    <row r="420" spans="1:48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</row>
    <row r="421" spans="1:48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</row>
    <row r="422" spans="1:48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</row>
    <row r="423" spans="1:48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</row>
    <row r="424" spans="1:48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</row>
    <row r="425" spans="1:48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</row>
    <row r="426" spans="1:48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</row>
    <row r="427" spans="1:48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</row>
    <row r="428" spans="1:48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</row>
    <row r="429" spans="1:48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</row>
    <row r="430" spans="1:48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</row>
    <row r="431" spans="1:48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</row>
    <row r="432" spans="1:48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</row>
    <row r="433" spans="1:48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</row>
    <row r="434" spans="1:48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</row>
    <row r="435" spans="1:48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</row>
    <row r="436" spans="1:48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</row>
    <row r="437" spans="1:48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</row>
    <row r="438" spans="1:48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</row>
    <row r="439" spans="1:48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</row>
    <row r="440" spans="1:48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</row>
    <row r="441" spans="1:48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</row>
    <row r="442" spans="1:48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</row>
    <row r="443" spans="1:48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</row>
    <row r="444" spans="1:48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</row>
    <row r="445" spans="1:48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</row>
    <row r="446" spans="1:48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</row>
    <row r="447" spans="1:48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</row>
    <row r="448" spans="1:48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</row>
    <row r="449" spans="1:48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</row>
    <row r="450" spans="1:48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</row>
    <row r="451" spans="1:48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</row>
    <row r="452" spans="1:48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</row>
    <row r="453" spans="1:48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</row>
    <row r="454" spans="1:48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</row>
    <row r="455" spans="1:48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</row>
    <row r="456" spans="1:48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</row>
    <row r="457" spans="1:48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</row>
    <row r="458" spans="1:48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</row>
    <row r="459" spans="1:48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</row>
    <row r="460" spans="1:48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</row>
    <row r="461" spans="1:48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</row>
    <row r="462" spans="1:48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</row>
    <row r="463" spans="1:48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</row>
    <row r="464" spans="1:48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</row>
    <row r="465" spans="1:48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</row>
    <row r="466" spans="1:48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</row>
    <row r="467" spans="1:48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</row>
    <row r="468" spans="1:48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</row>
    <row r="469" spans="1:48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</row>
    <row r="470" spans="1:48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</row>
    <row r="471" spans="1:48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</row>
    <row r="472" spans="1:48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</row>
    <row r="473" spans="1:48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</row>
    <row r="474" spans="1:48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</row>
    <row r="475" spans="1:48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</row>
    <row r="476" spans="1:48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</row>
    <row r="477" spans="1:48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</row>
    <row r="478" spans="1:48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</row>
    <row r="479" spans="1:48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</row>
    <row r="480" spans="1:48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</row>
    <row r="481" spans="1:48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</row>
    <row r="482" spans="1:48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</row>
    <row r="483" spans="1:48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</row>
    <row r="484" spans="1:48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</row>
    <row r="485" spans="1:48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</row>
    <row r="486" spans="1:48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</row>
    <row r="487" spans="1:48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</row>
    <row r="488" spans="1:48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</row>
    <row r="489" spans="1:48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</row>
    <row r="490" spans="1:48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</row>
    <row r="491" spans="1:48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</row>
    <row r="492" spans="1:48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</row>
    <row r="493" spans="1:48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</row>
    <row r="494" spans="1:48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</row>
    <row r="495" spans="1:48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</row>
    <row r="496" spans="1:48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</row>
    <row r="497" spans="1:48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</row>
    <row r="498" spans="1:48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</row>
    <row r="499" spans="1:48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</row>
    <row r="500" spans="1:48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</row>
    <row r="501" spans="1:48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</row>
    <row r="502" spans="1:48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</row>
    <row r="503" spans="1:48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</row>
    <row r="504" spans="1:48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</row>
    <row r="505" spans="1:48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</row>
    <row r="506" spans="1:48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</row>
    <row r="507" spans="1:48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</row>
    <row r="508" spans="1:48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</row>
    <row r="509" spans="1:48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</row>
    <row r="510" spans="1:48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</row>
    <row r="511" spans="1:48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</row>
    <row r="512" spans="1:48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</row>
    <row r="513" spans="1:48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</row>
    <row r="514" spans="1:48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</row>
    <row r="515" spans="1:48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</row>
    <row r="516" spans="1:48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</row>
    <row r="517" spans="1:48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</row>
    <row r="518" spans="1:48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</row>
    <row r="519" spans="1:48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</row>
    <row r="520" spans="1:48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</row>
    <row r="521" spans="1:48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</row>
    <row r="522" spans="1:48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</row>
    <row r="523" spans="1:48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</row>
    <row r="524" spans="1:48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</row>
    <row r="525" spans="1:48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</row>
    <row r="526" spans="1:48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</row>
    <row r="527" spans="1:48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</row>
    <row r="528" spans="1:48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</row>
    <row r="529" spans="1:48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</row>
    <row r="530" spans="1:48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</row>
    <row r="531" spans="1:48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</row>
    <row r="532" spans="1:48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</row>
    <row r="533" spans="1:48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</row>
    <row r="534" spans="1:48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</row>
    <row r="535" spans="1:48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</row>
    <row r="536" spans="1:48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</row>
    <row r="537" spans="1:48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</row>
    <row r="538" spans="1:48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</row>
    <row r="539" spans="1:48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</row>
    <row r="540" spans="1:48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</row>
    <row r="541" spans="1:48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</row>
    <row r="542" spans="1:48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</row>
    <row r="543" spans="1:48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</row>
    <row r="544" spans="1:48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</row>
    <row r="545" spans="1:48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</row>
    <row r="546" spans="1:48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</row>
    <row r="547" spans="1:48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</row>
    <row r="548" spans="1:48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</row>
    <row r="549" spans="1:48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</row>
    <row r="550" spans="1:48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</row>
    <row r="551" spans="1:48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</row>
    <row r="552" spans="1:48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</row>
    <row r="553" spans="1:48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</row>
    <row r="554" spans="1:48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</row>
    <row r="555" spans="1:48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</row>
    <row r="556" spans="1:48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</row>
    <row r="557" spans="1:48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</row>
    <row r="558" spans="1:48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</row>
    <row r="559" spans="1:48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</row>
    <row r="560" spans="1:48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</row>
    <row r="561" spans="1:48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</row>
    <row r="562" spans="1:48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</row>
    <row r="563" spans="1:48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</row>
    <row r="564" spans="1:48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</row>
    <row r="565" spans="1:48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</row>
    <row r="566" spans="1:48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</row>
    <row r="567" spans="1:48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</row>
    <row r="568" spans="1:48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</row>
    <row r="569" spans="1:48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</row>
    <row r="570" spans="1:48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</row>
    <row r="571" spans="1:48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</row>
    <row r="572" spans="1:48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</row>
    <row r="573" spans="1:48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</row>
    <row r="574" spans="1:48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</row>
    <row r="575" spans="1:48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</row>
    <row r="576" spans="1:48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</row>
    <row r="577" spans="1:48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</row>
    <row r="578" spans="1:48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</row>
    <row r="579" spans="1:48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</row>
    <row r="580" spans="1:48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</row>
    <row r="581" spans="1:48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</row>
    <row r="582" spans="1:48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</row>
    <row r="583" spans="1:48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</row>
    <row r="584" spans="1:48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</row>
    <row r="585" spans="1:48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</row>
    <row r="586" spans="1:48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</row>
    <row r="587" spans="1:48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</row>
    <row r="588" spans="1:48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</row>
    <row r="589" spans="1:48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</row>
    <row r="590" spans="1:48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</row>
    <row r="591" spans="1:48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</row>
    <row r="592" spans="1:48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</row>
    <row r="593" spans="1:48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</row>
    <row r="594" spans="1:48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</row>
    <row r="595" spans="1:48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</row>
    <row r="596" spans="1:48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</row>
    <row r="597" spans="1:48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</row>
    <row r="598" spans="1:48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</row>
    <row r="599" spans="1:48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</row>
    <row r="600" spans="1:48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</row>
    <row r="601" spans="1:48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</row>
    <row r="602" spans="1:48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</row>
    <row r="603" spans="1:48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</row>
    <row r="604" spans="1:48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</row>
    <row r="605" spans="1:48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</row>
    <row r="606" spans="1:48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</row>
    <row r="607" spans="1:48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</row>
    <row r="608" spans="1:48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</row>
    <row r="609" spans="1:48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</row>
    <row r="610" spans="1:48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</row>
    <row r="611" spans="1:48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</row>
    <row r="612" spans="1:48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</row>
    <row r="613" spans="1:48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</row>
    <row r="614" spans="1:48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</row>
    <row r="615" spans="1:48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</row>
    <row r="616" spans="1:48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</row>
    <row r="617" spans="1:48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</row>
    <row r="618" spans="1:48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</row>
    <row r="619" spans="1:48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</row>
    <row r="620" spans="1:48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</row>
    <row r="621" spans="1:48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</row>
    <row r="622" spans="1:48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</row>
    <row r="623" spans="1:48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</row>
    <row r="624" spans="1:48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</row>
    <row r="625" spans="1:48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</row>
    <row r="626" spans="1:48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</row>
    <row r="627" spans="1:48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</row>
    <row r="628" spans="1:48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</row>
    <row r="629" spans="1:48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</row>
    <row r="630" spans="1:48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</row>
    <row r="631" spans="1:48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</row>
    <row r="632" spans="1:48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</row>
    <row r="633" spans="1:48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</row>
    <row r="634" spans="1:48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</row>
    <row r="635" spans="1:48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</row>
    <row r="636" spans="1:48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</row>
    <row r="637" spans="1:48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</row>
    <row r="638" spans="1:48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</row>
    <row r="639" spans="1:48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</row>
    <row r="640" spans="1:48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</row>
    <row r="641" spans="1:48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</row>
    <row r="642" spans="1:48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</row>
    <row r="643" spans="1:48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</row>
    <row r="644" spans="1:48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</row>
    <row r="645" spans="1:48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</row>
    <row r="646" spans="1:48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</row>
    <row r="647" spans="1:48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</row>
    <row r="648" spans="1:48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</row>
    <row r="649" spans="1:48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</row>
    <row r="650" spans="1:48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</row>
    <row r="651" spans="1:48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</row>
    <row r="652" spans="1:48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</row>
    <row r="653" spans="1:48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</row>
    <row r="654" spans="1:48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</row>
    <row r="655" spans="1:48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</row>
    <row r="656" spans="1:48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</row>
    <row r="657" spans="1:48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</row>
    <row r="658" spans="1:48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</row>
    <row r="659" spans="1:48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</row>
    <row r="660" spans="1:48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</row>
    <row r="661" spans="1:48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</row>
    <row r="662" spans="1:48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</row>
    <row r="663" spans="1:48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</row>
    <row r="664" spans="1:48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</row>
    <row r="665" spans="1:48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</row>
    <row r="666" spans="1:48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</row>
    <row r="667" spans="1:48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</row>
    <row r="668" spans="1:48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</row>
    <row r="669" spans="1:48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</row>
    <row r="670" spans="1:48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</row>
    <row r="671" spans="1:48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</row>
    <row r="672" spans="1:48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</row>
    <row r="673" spans="1:48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</row>
    <row r="674" spans="1:48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</row>
    <row r="675" spans="1:48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</row>
    <row r="676" spans="1:48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</row>
    <row r="677" spans="1:48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</row>
    <row r="678" spans="1:48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</row>
    <row r="679" spans="1:48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</row>
    <row r="680" spans="1:48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</row>
    <row r="681" spans="1:48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</row>
    <row r="682" spans="1:48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</row>
    <row r="683" spans="1:48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</row>
    <row r="684" spans="1:48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</row>
    <row r="685" spans="1:48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</row>
    <row r="686" spans="1:48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</row>
    <row r="687" spans="1:48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</row>
    <row r="688" spans="1:48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</row>
    <row r="689" spans="1:48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</row>
    <row r="690" spans="1:48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</row>
    <row r="691" spans="1:48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</row>
    <row r="692" spans="1:48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</row>
    <row r="693" spans="1:48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</row>
    <row r="694" spans="1:48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</row>
    <row r="695" spans="1:48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</row>
    <row r="696" spans="1:48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</row>
    <row r="697" spans="1:48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</row>
    <row r="698" spans="1:48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</row>
    <row r="699" spans="1:48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</row>
    <row r="700" spans="1:48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</row>
    <row r="701" spans="1:48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</row>
    <row r="702" spans="1:48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</row>
    <row r="703" spans="1:48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</row>
    <row r="704" spans="1:48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</row>
    <row r="705" spans="1:48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</row>
    <row r="706" spans="1:48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</row>
    <row r="707" spans="1:48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</row>
    <row r="708" spans="1:48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</row>
    <row r="709" spans="1:48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</row>
    <row r="710" spans="1:48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</row>
    <row r="711" spans="1:48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</row>
    <row r="712" spans="1:48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</row>
    <row r="713" spans="1:48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</row>
    <row r="714" spans="1:48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</row>
    <row r="715" spans="1:48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</row>
    <row r="716" spans="1:48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</row>
    <row r="717" spans="1:48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</row>
    <row r="718" spans="1:48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</row>
    <row r="719" spans="1:48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</row>
    <row r="720" spans="1:48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</row>
    <row r="721" spans="1:48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</row>
    <row r="722" spans="1:48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</row>
    <row r="723" spans="1:48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</row>
    <row r="724" spans="1:48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</row>
    <row r="725" spans="1:48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</row>
    <row r="726" spans="1:48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</row>
    <row r="727" spans="1:48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</row>
    <row r="728" spans="1:48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</row>
    <row r="729" spans="1:48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</row>
    <row r="730" spans="1:48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</row>
    <row r="731" spans="1:48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</row>
    <row r="732" spans="1:48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</row>
    <row r="733" spans="1:48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</row>
    <row r="734" spans="1:48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</row>
    <row r="735" spans="1:48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</row>
    <row r="736" spans="1:48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</row>
    <row r="737" spans="1:48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</row>
    <row r="738" spans="1:48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</row>
    <row r="739" spans="1:48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</row>
    <row r="740" spans="1:48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</row>
    <row r="741" spans="1:48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</row>
    <row r="742" spans="1:48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</row>
    <row r="743" spans="1:48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</row>
    <row r="744" spans="1:48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</row>
    <row r="745" spans="1:48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</row>
    <row r="746" spans="1:48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</row>
    <row r="747" spans="1:48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</row>
    <row r="748" spans="1:48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</row>
    <row r="749" spans="1:48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</row>
    <row r="750" spans="1:48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</row>
    <row r="751" spans="1:48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</row>
    <row r="752" spans="1:48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</row>
    <row r="753" spans="1:48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</row>
    <row r="754" spans="1:48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</row>
    <row r="755" spans="1:48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</row>
    <row r="756" spans="1:48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</row>
    <row r="757" spans="1:48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</row>
    <row r="758" spans="1:48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</row>
    <row r="759" spans="1:48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</row>
    <row r="760" spans="1:48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</row>
    <row r="761" spans="1:48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</row>
    <row r="762" spans="1:48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</row>
    <row r="763" spans="1:48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</row>
    <row r="764" spans="1:48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</row>
    <row r="765" spans="1:48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</row>
    <row r="766" spans="1:48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</row>
    <row r="767" spans="1:48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</row>
    <row r="768" spans="1:48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</row>
    <row r="769" spans="1:48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</row>
    <row r="770" spans="1:48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</row>
    <row r="771" spans="1:48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</row>
    <row r="772" spans="1:48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</row>
    <row r="773" spans="1:48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</row>
    <row r="774" spans="1:48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</row>
    <row r="775" spans="1:48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</row>
    <row r="776" spans="1:48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</row>
    <row r="777" spans="1:48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</row>
    <row r="778" spans="1:48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</row>
    <row r="779" spans="1:48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</row>
    <row r="780" spans="1:48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</row>
    <row r="781" spans="1:48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</row>
    <row r="782" spans="1:48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</row>
    <row r="783" spans="1:48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</row>
    <row r="784" spans="1:48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</row>
    <row r="785" spans="1:48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</row>
    <row r="786" spans="1:48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</row>
    <row r="787" spans="1:48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</row>
    <row r="788" spans="1:48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</row>
    <row r="789" spans="1:48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</row>
    <row r="790" spans="1:48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</row>
    <row r="791" spans="1:48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</row>
    <row r="792" spans="1:48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</row>
    <row r="793" spans="1:48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</row>
    <row r="794" spans="1:48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</row>
    <row r="795" spans="1:48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</row>
    <row r="796" spans="1:48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</row>
    <row r="797" spans="1:48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</row>
    <row r="798" spans="1:48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</row>
    <row r="799" spans="1:48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</row>
    <row r="800" spans="1:48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</row>
    <row r="801" spans="1:48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</row>
    <row r="802" spans="1:48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</row>
    <row r="803" spans="1:48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</row>
    <row r="804" spans="1:48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</row>
    <row r="805" spans="1:48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</row>
    <row r="806" spans="1:48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</row>
    <row r="807" spans="1:48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</row>
    <row r="808" spans="1:48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</row>
    <row r="809" spans="1:48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</row>
    <row r="810" spans="1:48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</row>
    <row r="811" spans="1:48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</row>
    <row r="812" spans="1:48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</row>
    <row r="813" spans="1:48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</row>
    <row r="814" spans="1:48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</row>
    <row r="815" spans="1:48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</row>
    <row r="816" spans="1:48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</row>
    <row r="817" spans="1:48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</row>
    <row r="818" spans="1:48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</row>
    <row r="819" spans="1:48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</row>
    <row r="820" spans="1:48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</row>
    <row r="821" spans="1:48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</row>
    <row r="822" spans="1:48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</row>
    <row r="823" spans="1:48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</row>
    <row r="824" spans="1:48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</row>
    <row r="825" spans="1:48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</row>
    <row r="826" spans="1:48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</row>
    <row r="827" spans="1:48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</row>
    <row r="828" spans="1:48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</row>
    <row r="829" spans="1:48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</row>
    <row r="830" spans="1:48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</row>
    <row r="831" spans="1:48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</row>
    <row r="832" spans="1:48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</row>
    <row r="833" spans="1:48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</row>
    <row r="834" spans="1:48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</row>
    <row r="835" spans="1:48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</row>
    <row r="836" spans="1:48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</row>
    <row r="837" spans="1:48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</row>
    <row r="838" spans="1:48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</row>
    <row r="839" spans="1:48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</row>
    <row r="840" spans="1:48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</row>
    <row r="841" spans="1:48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</row>
    <row r="842" spans="1:48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</row>
    <row r="843" spans="1:48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</row>
    <row r="844" spans="1:48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</row>
    <row r="845" spans="1:48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</row>
    <row r="846" spans="1:48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</row>
    <row r="847" spans="1:48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</row>
    <row r="848" spans="1:48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</row>
    <row r="849" spans="1:48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</row>
    <row r="850" spans="1:48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</row>
    <row r="851" spans="1:48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</row>
    <row r="852" spans="1:48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</row>
    <row r="853" spans="1:48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</row>
    <row r="854" spans="1:48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</row>
    <row r="855" spans="1:48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</row>
    <row r="856" spans="1:48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</row>
    <row r="857" spans="1:48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</row>
    <row r="858" spans="1:48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</row>
    <row r="859" spans="1:48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</row>
    <row r="860" spans="1:48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</row>
    <row r="861" spans="1:48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</row>
    <row r="862" spans="1:48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</row>
    <row r="863" spans="1:48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</row>
    <row r="864" spans="1:48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</row>
    <row r="865" spans="1:48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</row>
    <row r="866" spans="1:48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</row>
    <row r="867" spans="1:48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</row>
    <row r="868" spans="1:48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</row>
    <row r="869" spans="1:48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</row>
    <row r="870" spans="1:48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</row>
    <row r="871" spans="1:48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</row>
    <row r="872" spans="1:48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</row>
    <row r="873" spans="1:48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</row>
    <row r="874" spans="1:48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</row>
    <row r="875" spans="1:48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</row>
    <row r="876" spans="1:48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</row>
    <row r="877" spans="1:48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</row>
    <row r="878" spans="1:48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</row>
    <row r="879" spans="1:48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</row>
    <row r="880" spans="1:48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</row>
    <row r="881" spans="1:48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</row>
    <row r="882" spans="1:48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</row>
    <row r="883" spans="1:48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</row>
    <row r="884" spans="1:48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</row>
    <row r="885" spans="1:48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</row>
    <row r="886" spans="1:48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</row>
    <row r="887" spans="1:48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</row>
    <row r="888" spans="1:48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</row>
    <row r="889" spans="1:48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</row>
    <row r="890" spans="1:48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</row>
    <row r="891" spans="1:48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</row>
    <row r="892" spans="1:48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</row>
    <row r="893" spans="1:48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</row>
    <row r="894" spans="1:48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</row>
    <row r="895" spans="1:48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</row>
    <row r="896" spans="1:48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</row>
    <row r="897" spans="1:48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</row>
    <row r="898" spans="1:48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</row>
    <row r="899" spans="1:48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</row>
    <row r="900" spans="1:48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</row>
    <row r="901" spans="1:48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</row>
    <row r="902" spans="1:48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</row>
    <row r="903" spans="1:48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</row>
    <row r="904" spans="1:48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</row>
    <row r="905" spans="1:48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</row>
    <row r="906" spans="1:48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</row>
    <row r="907" spans="1:48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</row>
    <row r="908" spans="1:48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</row>
    <row r="909" spans="1:48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</row>
    <row r="910" spans="1:48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</row>
    <row r="911" spans="1:48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</row>
    <row r="912" spans="1:48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</row>
    <row r="913" spans="1:48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</row>
    <row r="914" spans="1:48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</row>
    <row r="915" spans="1:48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</row>
    <row r="916" spans="1:48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</row>
    <row r="917" spans="1:48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</row>
    <row r="918" spans="1:48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</row>
    <row r="919" spans="1:48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</row>
    <row r="920" spans="1:48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</row>
    <row r="921" spans="1:48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</row>
    <row r="922" spans="1:48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</row>
    <row r="923" spans="1:48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</row>
    <row r="924" spans="1:48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</row>
    <row r="925" spans="1:48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</row>
    <row r="926" spans="1:48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</row>
    <row r="927" spans="1:48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</row>
    <row r="928" spans="1:48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</row>
    <row r="929" spans="1:48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</row>
    <row r="930" spans="1:48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</row>
    <row r="931" spans="1:48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</row>
    <row r="932" spans="1:48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</row>
    <row r="933" spans="1:48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</row>
    <row r="934" spans="1:48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</row>
    <row r="935" spans="1:48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</row>
    <row r="936" spans="1:48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</row>
    <row r="937" spans="1:48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</row>
    <row r="938" spans="1:48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</row>
    <row r="939" spans="1:48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</row>
    <row r="940" spans="1:48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</row>
    <row r="941" spans="1:48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</row>
    <row r="942" spans="1:48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</row>
    <row r="943" spans="1:48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</row>
    <row r="944" spans="1:48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</row>
    <row r="945" spans="1:48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</row>
    <row r="946" spans="1:48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</row>
    <row r="947" spans="1:48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</row>
    <row r="948" spans="1:48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</row>
    <row r="949" spans="1:48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</row>
    <row r="950" spans="1:48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</row>
    <row r="951" spans="1:48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</row>
    <row r="952" spans="1:48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</row>
    <row r="953" spans="1:48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</row>
    <row r="954" spans="1:48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</row>
    <row r="955" spans="1:48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</row>
    <row r="956" spans="1:48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</row>
    <row r="957" spans="1:48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</row>
    <row r="958" spans="1:48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</row>
    <row r="959" spans="1:48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</row>
    <row r="960" spans="1:48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</row>
    <row r="961" spans="1:48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</row>
    <row r="962" spans="1:48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</row>
    <row r="963" spans="1:48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</row>
    <row r="964" spans="1:48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</row>
    <row r="965" spans="1:48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</row>
    <row r="966" spans="1:48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</row>
    <row r="967" spans="1:48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</row>
    <row r="968" spans="1:48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</row>
    <row r="969" spans="1:48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</row>
    <row r="970" spans="1:48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</row>
    <row r="971" spans="1:48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</row>
    <row r="972" spans="1:48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</row>
    <row r="973" spans="1:48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</row>
    <row r="974" spans="1:48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</row>
    <row r="975" spans="1:48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</row>
    <row r="976" spans="1:48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</row>
    <row r="977" spans="1:48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</row>
    <row r="978" spans="1:48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</row>
    <row r="979" spans="1:48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</row>
    <row r="980" spans="1:48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</row>
    <row r="981" spans="1:48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</row>
    <row r="982" spans="1:48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</row>
    <row r="983" spans="1:48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</row>
    <row r="984" spans="1:48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</row>
    <row r="985" spans="1:48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</row>
    <row r="986" spans="1:48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</row>
    <row r="987" spans="1:48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</row>
    <row r="988" spans="1:48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</row>
    <row r="989" spans="1:48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</row>
    <row r="990" spans="1:48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</row>
    <row r="991" spans="1:48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</row>
    <row r="992" spans="1:48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</row>
    <row r="993" spans="1:48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</row>
    <row r="994" spans="1:48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</row>
    <row r="995" spans="1:48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</row>
    <row r="996" spans="1:48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</row>
    <row r="997" spans="1:48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</row>
    <row r="998" spans="1:48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</row>
    <row r="999" spans="1:48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</row>
    <row r="1000" spans="1:48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</row>
    <row r="1001" spans="1:48" ht="12.75" customHeight="1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</row>
  </sheetData>
  <mergeCells count="187">
    <mergeCell ref="Z52:AS52"/>
    <mergeCell ref="D52:Y52"/>
    <mergeCell ref="AM20:AO20"/>
    <mergeCell ref="AI21:AK21"/>
    <mergeCell ref="AM21:AO21"/>
    <mergeCell ref="B22:AS22"/>
    <mergeCell ref="O23:Q23"/>
    <mergeCell ref="S23:U23"/>
    <mergeCell ref="AM23:AO23"/>
    <mergeCell ref="A20:B20"/>
    <mergeCell ref="A23:B23"/>
    <mergeCell ref="W23:Y23"/>
    <mergeCell ref="AA23:AC23"/>
    <mergeCell ref="K23:M23"/>
    <mergeCell ref="D40:E40"/>
    <mergeCell ref="F40:H40"/>
    <mergeCell ref="AL40:AM40"/>
    <mergeCell ref="K36:M36"/>
    <mergeCell ref="AE36:AG36"/>
    <mergeCell ref="AI36:AK36"/>
    <mergeCell ref="AM36:AO36"/>
    <mergeCell ref="K37:AS37"/>
    <mergeCell ref="AL41:AM41"/>
    <mergeCell ref="AN41:AP41"/>
    <mergeCell ref="A16:B16"/>
    <mergeCell ref="O14:Q14"/>
    <mergeCell ref="W13:Y13"/>
    <mergeCell ref="W14:Y14"/>
    <mergeCell ref="AA14:AC14"/>
    <mergeCell ref="AE14:AG14"/>
    <mergeCell ref="AE23:AG23"/>
    <mergeCell ref="AI23:AK23"/>
    <mergeCell ref="AI20:AK20"/>
    <mergeCell ref="AA20:AC20"/>
    <mergeCell ref="AA21:AC21"/>
    <mergeCell ref="S16:U16"/>
    <mergeCell ref="W16:Y16"/>
    <mergeCell ref="O20:Q20"/>
    <mergeCell ref="W20:Y20"/>
    <mergeCell ref="AE20:AG20"/>
    <mergeCell ref="O21:Q21"/>
    <mergeCell ref="W21:Y21"/>
    <mergeCell ref="AE21:AG21"/>
    <mergeCell ref="AA16:AC16"/>
    <mergeCell ref="AE16:AG16"/>
    <mergeCell ref="AI16:AK16"/>
    <mergeCell ref="K21:M21"/>
    <mergeCell ref="K14:M14"/>
    <mergeCell ref="S1:Z1"/>
    <mergeCell ref="F2:F4"/>
    <mergeCell ref="I3:I4"/>
    <mergeCell ref="Z3:Z4"/>
    <mergeCell ref="U3:U4"/>
    <mergeCell ref="O7:Q7"/>
    <mergeCell ref="S7:U7"/>
    <mergeCell ref="W7:Y7"/>
    <mergeCell ref="A13:B13"/>
    <mergeCell ref="F1:J1"/>
    <mergeCell ref="G2:I2"/>
    <mergeCell ref="K1:R1"/>
    <mergeCell ref="K2:N2"/>
    <mergeCell ref="O2:R2"/>
    <mergeCell ref="P3:P4"/>
    <mergeCell ref="A7:B7"/>
    <mergeCell ref="A1:A4"/>
    <mergeCell ref="B1:B4"/>
    <mergeCell ref="C1:C4"/>
    <mergeCell ref="D1:E3"/>
    <mergeCell ref="K7:M7"/>
    <mergeCell ref="K13:M13"/>
    <mergeCell ref="S13:U13"/>
    <mergeCell ref="B6:AS6"/>
    <mergeCell ref="N3:N4"/>
    <mergeCell ref="O3:O4"/>
    <mergeCell ref="G3:G4"/>
    <mergeCell ref="H3:H4"/>
    <mergeCell ref="AM3:AM4"/>
    <mergeCell ref="L3:L4"/>
    <mergeCell ref="M3:M4"/>
    <mergeCell ref="K3:K4"/>
    <mergeCell ref="AN3:AN4"/>
    <mergeCell ref="AO3:AO4"/>
    <mergeCell ref="AE3:AE4"/>
    <mergeCell ref="V3:V4"/>
    <mergeCell ref="W3:W4"/>
    <mergeCell ref="X3:X4"/>
    <mergeCell ref="Y3:Y4"/>
    <mergeCell ref="AP3:AP4"/>
    <mergeCell ref="AQ3:AQ4"/>
    <mergeCell ref="AR3:AR4"/>
    <mergeCell ref="AD3:AD4"/>
    <mergeCell ref="AS3:AS4"/>
    <mergeCell ref="AQ1:AS2"/>
    <mergeCell ref="AA2:AD2"/>
    <mergeCell ref="AE2:AH2"/>
    <mergeCell ref="AI2:AL2"/>
    <mergeCell ref="AM2:AP2"/>
    <mergeCell ref="S2:V2"/>
    <mergeCell ref="W2:Z2"/>
    <mergeCell ref="AI14:AK14"/>
    <mergeCell ref="AM14:AO14"/>
    <mergeCell ref="AI13:AK13"/>
    <mergeCell ref="AI7:AK7"/>
    <mergeCell ref="AM13:AO13"/>
    <mergeCell ref="AA1:AH1"/>
    <mergeCell ref="AI1:AP1"/>
    <mergeCell ref="AM7:AO7"/>
    <mergeCell ref="AA13:AC13"/>
    <mergeCell ref="AE13:AG13"/>
    <mergeCell ref="S14:U14"/>
    <mergeCell ref="AA7:AC7"/>
    <mergeCell ref="AE7:AG7"/>
    <mergeCell ref="S3:S4"/>
    <mergeCell ref="AB3:AB4"/>
    <mergeCell ref="AC3:AC4"/>
    <mergeCell ref="A53:C53"/>
    <mergeCell ref="A55:G55"/>
    <mergeCell ref="A56:J56"/>
    <mergeCell ref="D41:E41"/>
    <mergeCell ref="D42:E42"/>
    <mergeCell ref="F42:H42"/>
    <mergeCell ref="A44:F44"/>
    <mergeCell ref="J44:J45"/>
    <mergeCell ref="A49:AS49"/>
    <mergeCell ref="A50:AS50"/>
    <mergeCell ref="K42:AK42"/>
    <mergeCell ref="K43:AK43"/>
    <mergeCell ref="AL43:AM43"/>
    <mergeCell ref="K44:AK45"/>
    <mergeCell ref="AL44:AM45"/>
    <mergeCell ref="AN44:AP45"/>
    <mergeCell ref="AQ44:AS45"/>
    <mergeCell ref="F41:H41"/>
    <mergeCell ref="AN43:AP43"/>
    <mergeCell ref="AQ41:AS41"/>
    <mergeCell ref="A52:C52"/>
    <mergeCell ref="AQ43:AS43"/>
    <mergeCell ref="AQ42:AS42"/>
    <mergeCell ref="K41:AK41"/>
    <mergeCell ref="AL42:AM42"/>
    <mergeCell ref="AN42:AP42"/>
    <mergeCell ref="A35:B35"/>
    <mergeCell ref="A36:B36"/>
    <mergeCell ref="O36:Q36"/>
    <mergeCell ref="AN40:AP40"/>
    <mergeCell ref="AQ40:AS40"/>
    <mergeCell ref="K40:AK40"/>
    <mergeCell ref="A30:B30"/>
    <mergeCell ref="K31:M31"/>
    <mergeCell ref="S30:U30"/>
    <mergeCell ref="W30:Y30"/>
    <mergeCell ref="AA30:AC30"/>
    <mergeCell ref="AE30:AG30"/>
    <mergeCell ref="AI30:AK30"/>
    <mergeCell ref="AM30:AO30"/>
    <mergeCell ref="S36:U36"/>
    <mergeCell ref="W36:Y36"/>
    <mergeCell ref="AA36:AC36"/>
    <mergeCell ref="O30:Q30"/>
    <mergeCell ref="K30:M30"/>
    <mergeCell ref="O31:Q31"/>
    <mergeCell ref="S31:U31"/>
    <mergeCell ref="W31:Y31"/>
    <mergeCell ref="AA31:AC31"/>
    <mergeCell ref="AE31:AG31"/>
    <mergeCell ref="AI31:AK31"/>
    <mergeCell ref="AM31:AO31"/>
    <mergeCell ref="AA3:AA4"/>
    <mergeCell ref="AM16:AO16"/>
    <mergeCell ref="O13:Q13"/>
    <mergeCell ref="AF3:AF4"/>
    <mergeCell ref="AG3:AG4"/>
    <mergeCell ref="AH3:AH4"/>
    <mergeCell ref="AI3:AI4"/>
    <mergeCell ref="AJ3:AJ4"/>
    <mergeCell ref="AK3:AK4"/>
    <mergeCell ref="AL3:AL4"/>
    <mergeCell ref="T3:T4"/>
    <mergeCell ref="O16:Q16"/>
    <mergeCell ref="S20:U20"/>
    <mergeCell ref="S21:U21"/>
    <mergeCell ref="B15:AS15"/>
    <mergeCell ref="K16:M16"/>
    <mergeCell ref="J2:J4"/>
    <mergeCell ref="K20:M20"/>
    <mergeCell ref="Q3:Q4"/>
    <mergeCell ref="R3:R4"/>
  </mergeCells>
  <printOptions horizontalCentered="1" verticalCentered="1"/>
  <pageMargins left="0" right="0" top="0.59055118110236227" bottom="0" header="0" footer="0"/>
  <pageSetup paperSize="9" scale="42" orientation="landscape" r:id="rId1"/>
  <headerFooter>
    <oddFooter>&amp;R&amp;P</oddFooter>
  </headerFooter>
  <rowBreaks count="2" manualBreakCount="2">
    <brk id="29" max="44" man="1"/>
    <brk id="53" max="44" man="1"/>
  </rowBreaks>
  <colBreaks count="1" manualBreakCount="1">
    <brk id="4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showGridLines="0" view="pageBreakPreview" zoomScale="80" zoomScaleNormal="60" zoomScaleSheetLayoutView="80" workbookViewId="0">
      <pane xSplit="45" ySplit="6" topLeftCell="AT61" activePane="bottomRight" state="frozen"/>
      <selection pane="topRight" activeCell="AT1" sqref="AT1"/>
      <selection pane="bottomLeft" activeCell="A7" sqref="A7"/>
      <selection pane="bottomRight" activeCell="B66" sqref="B66:B67"/>
    </sheetView>
  </sheetViews>
  <sheetFormatPr defaultColWidth="14.42578125" defaultRowHeight="15" customHeight="1"/>
  <cols>
    <col min="1" max="1" width="14.7109375" customWidth="1"/>
    <col min="2" max="2" width="82" customWidth="1"/>
    <col min="3" max="3" width="17.28515625" customWidth="1"/>
    <col min="4" max="4" width="6.7109375" customWidth="1"/>
    <col min="5" max="5" width="9.5703125" customWidth="1"/>
    <col min="6" max="10" width="6.7109375" customWidth="1"/>
    <col min="11" max="12" width="4.7109375" customWidth="1"/>
    <col min="13" max="13" width="6" customWidth="1"/>
    <col min="14" max="16" width="4.7109375" customWidth="1"/>
    <col min="17" max="17" width="6.140625" customWidth="1"/>
    <col min="18" max="20" width="4.7109375" customWidth="1"/>
    <col min="21" max="21" width="6.28515625" customWidth="1"/>
    <col min="22" max="24" width="4.7109375" customWidth="1"/>
    <col min="25" max="25" width="6.140625" customWidth="1"/>
    <col min="26" max="42" width="4.7109375" customWidth="1"/>
    <col min="43" max="43" width="8.5703125" customWidth="1"/>
    <col min="44" max="45" width="5.7109375" customWidth="1"/>
    <col min="46" max="46" width="9.140625" customWidth="1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430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371">
        <v>2</v>
      </c>
      <c r="E11" s="371">
        <f t="shared" ref="E11" si="6">D11*30</f>
        <v>60</v>
      </c>
      <c r="F11" s="371"/>
      <c r="G11" s="371"/>
      <c r="H11" s="371"/>
      <c r="I11" s="371"/>
      <c r="J11" s="371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8.25" customHeight="1">
      <c r="A27" s="126" t="s">
        <v>206</v>
      </c>
      <c r="B27" s="287" t="s">
        <v>432</v>
      </c>
      <c r="C27" s="507" t="s">
        <v>434</v>
      </c>
      <c r="D27" s="128">
        <v>5</v>
      </c>
      <c r="E27" s="129">
        <f t="shared" si="15"/>
        <v>150</v>
      </c>
      <c r="F27" s="130">
        <f t="shared" si="16"/>
        <v>64</v>
      </c>
      <c r="G27" s="128">
        <v>32</v>
      </c>
      <c r="H27" s="128">
        <v>16</v>
      </c>
      <c r="I27" s="128">
        <v>16</v>
      </c>
      <c r="J27" s="131">
        <f t="shared" si="17"/>
        <v>86</v>
      </c>
      <c r="K27" s="132"/>
      <c r="L27" s="133"/>
      <c r="M27" s="134"/>
      <c r="N27" s="135"/>
      <c r="O27" s="132">
        <v>2</v>
      </c>
      <c r="P27" s="133">
        <v>1</v>
      </c>
      <c r="Q27" s="134">
        <v>1</v>
      </c>
      <c r="R27" s="135">
        <v>5</v>
      </c>
      <c r="S27" s="132"/>
      <c r="T27" s="133"/>
      <c r="U27" s="134"/>
      <c r="V27" s="135"/>
      <c r="W27" s="132"/>
      <c r="X27" s="133"/>
      <c r="Y27" s="134"/>
      <c r="Z27" s="135"/>
      <c r="AA27" s="132"/>
      <c r="AB27" s="133"/>
      <c r="AC27" s="134"/>
      <c r="AD27" s="135"/>
      <c r="AE27" s="136"/>
      <c r="AF27" s="133"/>
      <c r="AG27" s="134"/>
      <c r="AH27" s="135"/>
      <c r="AI27" s="136"/>
      <c r="AJ27" s="133"/>
      <c r="AK27" s="134"/>
      <c r="AL27" s="135"/>
      <c r="AM27" s="132"/>
      <c r="AN27" s="133"/>
      <c r="AO27" s="134"/>
      <c r="AP27" s="135"/>
      <c r="AQ27" s="109">
        <v>2</v>
      </c>
      <c r="AR27" s="130"/>
      <c r="AS27" s="128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128">
        <v>5</v>
      </c>
      <c r="E28" s="129">
        <f t="shared" si="15"/>
        <v>150</v>
      </c>
      <c r="F28" s="130">
        <f t="shared" si="16"/>
        <v>64</v>
      </c>
      <c r="G28" s="128">
        <v>32</v>
      </c>
      <c r="H28" s="128">
        <v>16</v>
      </c>
      <c r="I28" s="128">
        <v>16</v>
      </c>
      <c r="J28" s="131">
        <f t="shared" si="17"/>
        <v>86</v>
      </c>
      <c r="K28" s="132">
        <v>2</v>
      </c>
      <c r="L28" s="133">
        <v>1</v>
      </c>
      <c r="M28" s="134">
        <v>1</v>
      </c>
      <c r="N28" s="135">
        <v>5</v>
      </c>
      <c r="O28" s="132"/>
      <c r="P28" s="133"/>
      <c r="Q28" s="134"/>
      <c r="R28" s="135"/>
      <c r="S28" s="132"/>
      <c r="T28" s="133"/>
      <c r="U28" s="134"/>
      <c r="V28" s="135"/>
      <c r="W28" s="132"/>
      <c r="X28" s="133"/>
      <c r="Y28" s="134"/>
      <c r="Z28" s="135"/>
      <c r="AA28" s="132"/>
      <c r="AB28" s="133"/>
      <c r="AC28" s="134"/>
      <c r="AD28" s="135"/>
      <c r="AE28" s="136"/>
      <c r="AF28" s="133"/>
      <c r="AG28" s="134"/>
      <c r="AH28" s="135"/>
      <c r="AI28" s="136"/>
      <c r="AJ28" s="133"/>
      <c r="AK28" s="134"/>
      <c r="AL28" s="135"/>
      <c r="AM28" s="132"/>
      <c r="AN28" s="133"/>
      <c r="AO28" s="134"/>
      <c r="AP28" s="135"/>
      <c r="AQ28" s="229">
        <v>1</v>
      </c>
      <c r="AR28" s="130"/>
      <c r="AS28" s="128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511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512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513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51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51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51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51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51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51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s="300" customFormat="1" ht="57" customHeight="1">
      <c r="A43" s="233" t="s">
        <v>217</v>
      </c>
      <c r="B43" s="51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51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51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51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51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51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51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51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69" customHeight="1">
      <c r="A52" s="240" t="s">
        <v>225</v>
      </c>
      <c r="B52" s="442" t="s">
        <v>298</v>
      </c>
      <c r="C52" s="682" t="s">
        <v>271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9.25" customHeight="1">
      <c r="A53" s="233" t="s">
        <v>226</v>
      </c>
      <c r="B53" s="416" t="s">
        <v>299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66.75" customHeight="1">
      <c r="A54" s="233" t="s">
        <v>227</v>
      </c>
      <c r="B54" s="416" t="s">
        <v>302</v>
      </c>
      <c r="C54" s="653" t="s">
        <v>271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73.5" customHeight="1">
      <c r="A55" s="233" t="s">
        <v>228</v>
      </c>
      <c r="B55" s="416" t="s">
        <v>303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65.25" customHeight="1">
      <c r="A56" s="233" t="s">
        <v>229</v>
      </c>
      <c r="B56" s="416" t="s">
        <v>301</v>
      </c>
      <c r="C56" s="653" t="s">
        <v>271</v>
      </c>
      <c r="D56" s="747">
        <v>5</v>
      </c>
      <c r="E56" s="747">
        <f>D56*30</f>
        <v>150</v>
      </c>
      <c r="F56" s="747">
        <f>G56+H56+I56</f>
        <v>64</v>
      </c>
      <c r="G56" s="748">
        <v>16</v>
      </c>
      <c r="H56" s="747"/>
      <c r="I56" s="748">
        <v>48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1</v>
      </c>
      <c r="AJ56" s="659"/>
      <c r="AK56" s="655">
        <v>3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75" customHeight="1">
      <c r="A57" s="233" t="s">
        <v>230</v>
      </c>
      <c r="B57" s="416" t="s">
        <v>314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78" customHeight="1">
      <c r="A58" s="233" t="s">
        <v>231</v>
      </c>
      <c r="B58" s="416" t="s">
        <v>304</v>
      </c>
      <c r="C58" s="653" t="s">
        <v>271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>
        <v>16</v>
      </c>
      <c r="I58" s="748">
        <v>16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>
        <v>1</v>
      </c>
      <c r="AK58" s="655">
        <v>1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78.75" customHeight="1">
      <c r="A59" s="233" t="s">
        <v>232</v>
      </c>
      <c r="B59" s="443" t="s">
        <v>305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150.75" customHeight="1">
      <c r="A60" s="233" t="s">
        <v>233</v>
      </c>
      <c r="B60" s="416" t="s">
        <v>319</v>
      </c>
      <c r="C60" s="653" t="s">
        <v>271</v>
      </c>
      <c r="D60" s="747">
        <v>5</v>
      </c>
      <c r="E60" s="747">
        <f>D60*30</f>
        <v>150</v>
      </c>
      <c r="F60" s="747">
        <f>G60+H60+I60</f>
        <v>64</v>
      </c>
      <c r="G60" s="748">
        <v>16</v>
      </c>
      <c r="H60" s="747"/>
      <c r="I60" s="748">
        <v>48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1</v>
      </c>
      <c r="AJ60" s="659"/>
      <c r="AK60" s="655">
        <v>3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112.5" customHeight="1">
      <c r="A61" s="233" t="s">
        <v>234</v>
      </c>
      <c r="B61" s="443" t="s">
        <v>306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s="419" customFormat="1" ht="57.75" customHeight="1">
      <c r="A62" s="233" t="s">
        <v>235</v>
      </c>
      <c r="B62" s="444" t="s">
        <v>307</v>
      </c>
      <c r="C62" s="653" t="s">
        <v>271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s="419" customFormat="1" ht="112.5" customHeight="1">
      <c r="A63" s="289" t="s">
        <v>236</v>
      </c>
      <c r="B63" s="444" t="s">
        <v>308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86.25" customHeight="1">
      <c r="A64" s="288" t="s">
        <v>237</v>
      </c>
      <c r="B64" s="445" t="s">
        <v>309</v>
      </c>
      <c r="C64" s="653" t="s">
        <v>271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31.25" customHeight="1" thickBot="1">
      <c r="A65" s="241" t="s">
        <v>238</v>
      </c>
      <c r="B65" s="446" t="s">
        <v>310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76.5" customHeight="1">
      <c r="A66" s="432" t="s">
        <v>275</v>
      </c>
      <c r="B66" s="447" t="s">
        <v>311</v>
      </c>
      <c r="C66" s="662" t="s">
        <v>271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89.25" customHeight="1" thickBot="1">
      <c r="A67" s="433" t="s">
        <v>276</v>
      </c>
      <c r="B67" s="448" t="s">
        <v>312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315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316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Q60:Q61"/>
    <mergeCell ref="C31:C32"/>
    <mergeCell ref="K64:K65"/>
    <mergeCell ref="L64:L65"/>
    <mergeCell ref="M64:M65"/>
    <mergeCell ref="N64:N65"/>
    <mergeCell ref="O64:O65"/>
    <mergeCell ref="P64:P65"/>
    <mergeCell ref="Q64:Q65"/>
    <mergeCell ref="D64:D65"/>
    <mergeCell ref="E64:E65"/>
    <mergeCell ref="F64:F65"/>
    <mergeCell ref="G64:G65"/>
    <mergeCell ref="H64:H65"/>
    <mergeCell ref="I64:I65"/>
    <mergeCell ref="J64:J65"/>
    <mergeCell ref="Q58:Q59"/>
    <mergeCell ref="D58:D59"/>
    <mergeCell ref="E58:E59"/>
    <mergeCell ref="F58:F59"/>
    <mergeCell ref="G58:G59"/>
    <mergeCell ref="H58:H59"/>
    <mergeCell ref="I58:I59"/>
    <mergeCell ref="D56:D57"/>
    <mergeCell ref="AA60:AA61"/>
    <mergeCell ref="T60:T61"/>
    <mergeCell ref="U60:U61"/>
    <mergeCell ref="V60:V61"/>
    <mergeCell ref="W60:W61"/>
    <mergeCell ref="X60:X61"/>
    <mergeCell ref="Y60:Y61"/>
    <mergeCell ref="Z60:Z61"/>
    <mergeCell ref="W54:W55"/>
    <mergeCell ref="X54:X55"/>
    <mergeCell ref="Y54:Y55"/>
    <mergeCell ref="Z54:Z55"/>
    <mergeCell ref="AA54:AA55"/>
    <mergeCell ref="J58:J59"/>
    <mergeCell ref="V58:V59"/>
    <mergeCell ref="W58:W59"/>
    <mergeCell ref="X58:X59"/>
    <mergeCell ref="Y58:Y59"/>
    <mergeCell ref="Z58:Z59"/>
    <mergeCell ref="AA58:AA59"/>
    <mergeCell ref="U54:U55"/>
    <mergeCell ref="K58:K59"/>
    <mergeCell ref="U58:U59"/>
    <mergeCell ref="O56:O57"/>
    <mergeCell ref="P56:P57"/>
    <mergeCell ref="Q56:Q57"/>
    <mergeCell ref="J56:J57"/>
    <mergeCell ref="R54:R55"/>
    <mergeCell ref="S54:S55"/>
    <mergeCell ref="M54:M55"/>
    <mergeCell ref="N54:N55"/>
    <mergeCell ref="O54:O55"/>
    <mergeCell ref="P54:P55"/>
    <mergeCell ref="Q54:Q55"/>
    <mergeCell ref="R56:R57"/>
    <mergeCell ref="N56:N57"/>
    <mergeCell ref="AE58:AE59"/>
    <mergeCell ref="AP54:AP55"/>
    <mergeCell ref="AK56:AK57"/>
    <mergeCell ref="AQ56:AQ57"/>
    <mergeCell ref="AR56:AR57"/>
    <mergeCell ref="AS56:AS57"/>
    <mergeCell ref="AF54:AF55"/>
    <mergeCell ref="AG54:AG55"/>
    <mergeCell ref="AH54:AH55"/>
    <mergeCell ref="AI54:AI55"/>
    <mergeCell ref="AJ54:AJ55"/>
    <mergeCell ref="AK54:AK55"/>
    <mergeCell ref="AL54:AL55"/>
    <mergeCell ref="AQ54:AQ55"/>
    <mergeCell ref="AR54:AR55"/>
    <mergeCell ref="AS54:AS55"/>
    <mergeCell ref="AP56:AP57"/>
    <mergeCell ref="AM54:AM55"/>
    <mergeCell ref="AN54:AN55"/>
    <mergeCell ref="AO54:AO55"/>
    <mergeCell ref="AE54:AE55"/>
    <mergeCell ref="AN58:AN59"/>
    <mergeCell ref="AO58:AO59"/>
    <mergeCell ref="AP58:AP59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AG66:AG67"/>
    <mergeCell ref="AH52:AH53"/>
    <mergeCell ref="Z52:Z53"/>
    <mergeCell ref="AA52:AA53"/>
    <mergeCell ref="AB52:AB53"/>
    <mergeCell ref="AC52:AC53"/>
    <mergeCell ref="AD52:AD53"/>
    <mergeCell ref="AE52:AE53"/>
    <mergeCell ref="AF52:AF53"/>
    <mergeCell ref="AC56:AC57"/>
    <mergeCell ref="AD56:AD57"/>
    <mergeCell ref="AE56:AE57"/>
    <mergeCell ref="AF56:AF57"/>
    <mergeCell ref="AG56:AG57"/>
    <mergeCell ref="AH56:AH57"/>
    <mergeCell ref="AA56:AA57"/>
    <mergeCell ref="AB56:AB57"/>
    <mergeCell ref="AB60:AB61"/>
    <mergeCell ref="AH66:AH67"/>
    <mergeCell ref="AC60:AC61"/>
    <mergeCell ref="AD60:AD61"/>
    <mergeCell ref="AE60:AE61"/>
    <mergeCell ref="AG52:AG53"/>
    <mergeCell ref="AB58:AB59"/>
    <mergeCell ref="AR64:AR65"/>
    <mergeCell ref="AS64:AS65"/>
    <mergeCell ref="T56:T57"/>
    <mergeCell ref="U56:U57"/>
    <mergeCell ref="V56:V57"/>
    <mergeCell ref="W56:W57"/>
    <mergeCell ref="X56:X57"/>
    <mergeCell ref="Y56:Y57"/>
    <mergeCell ref="Z56:Z57"/>
    <mergeCell ref="T64:T65"/>
    <mergeCell ref="U64:U65"/>
    <mergeCell ref="V64:V65"/>
    <mergeCell ref="W64:W65"/>
    <mergeCell ref="X64:X65"/>
    <mergeCell ref="Y64:Y65"/>
    <mergeCell ref="Z64:Z65"/>
    <mergeCell ref="AA64:AA65"/>
    <mergeCell ref="AJ56:AJ57"/>
    <mergeCell ref="AI56:AI57"/>
    <mergeCell ref="AL56:AL57"/>
    <mergeCell ref="AM56:AM57"/>
    <mergeCell ref="AN56:AN57"/>
    <mergeCell ref="AO56:AO57"/>
    <mergeCell ref="AQ60:AQ61"/>
    <mergeCell ref="R64:R65"/>
    <mergeCell ref="S64:S65"/>
    <mergeCell ref="AS66:AS67"/>
    <mergeCell ref="AF64:AF65"/>
    <mergeCell ref="AG64:AG65"/>
    <mergeCell ref="AH64:AH65"/>
    <mergeCell ref="AI64:AI65"/>
    <mergeCell ref="AJ64:AJ65"/>
    <mergeCell ref="AK64:AK65"/>
    <mergeCell ref="AL64:AL65"/>
    <mergeCell ref="AB64:AB65"/>
    <mergeCell ref="AC64:AC65"/>
    <mergeCell ref="AD64:AD65"/>
    <mergeCell ref="AE64:AE65"/>
    <mergeCell ref="AL66:AL67"/>
    <mergeCell ref="AM66:AM67"/>
    <mergeCell ref="AN66:AN67"/>
    <mergeCell ref="AO66:AO67"/>
    <mergeCell ref="AP66:AP67"/>
    <mergeCell ref="AM64:AM65"/>
    <mergeCell ref="AN64:AN65"/>
    <mergeCell ref="AO64:AO65"/>
    <mergeCell ref="AP64:AP65"/>
    <mergeCell ref="AQ64:AQ65"/>
    <mergeCell ref="AI66:AI67"/>
    <mergeCell ref="R66:R67"/>
    <mergeCell ref="S66:S67"/>
    <mergeCell ref="A69:C69"/>
    <mergeCell ref="D69:L69"/>
    <mergeCell ref="A70:C70"/>
    <mergeCell ref="A72:F72"/>
    <mergeCell ref="Q72:AS72"/>
    <mergeCell ref="AB66:AB67"/>
    <mergeCell ref="D66:D67"/>
    <mergeCell ref="E66:E67"/>
    <mergeCell ref="F66:F67"/>
    <mergeCell ref="G66:G67"/>
    <mergeCell ref="H66:H67"/>
    <mergeCell ref="I66:I67"/>
    <mergeCell ref="J66:J67"/>
    <mergeCell ref="AQ66:AQ67"/>
    <mergeCell ref="AR66:AR67"/>
    <mergeCell ref="AJ66:AJ67"/>
    <mergeCell ref="AK66:AK67"/>
    <mergeCell ref="AC66:AC67"/>
    <mergeCell ref="AD66:AD67"/>
    <mergeCell ref="AE66:AE67"/>
    <mergeCell ref="AF66:AF67"/>
    <mergeCell ref="A74:H74"/>
    <mergeCell ref="K66:K67"/>
    <mergeCell ref="L66:L67"/>
    <mergeCell ref="M66:M67"/>
    <mergeCell ref="N66:N67"/>
    <mergeCell ref="O66:O67"/>
    <mergeCell ref="P66:P67"/>
    <mergeCell ref="Q66:Q67"/>
    <mergeCell ref="AA66:AA67"/>
    <mergeCell ref="T66:T67"/>
    <mergeCell ref="U66:U67"/>
    <mergeCell ref="V66:V67"/>
    <mergeCell ref="W66:W67"/>
    <mergeCell ref="X66:X67"/>
    <mergeCell ref="Y66:Y67"/>
    <mergeCell ref="Z66:Z67"/>
    <mergeCell ref="AR60:AR61"/>
    <mergeCell ref="AS60:AS61"/>
    <mergeCell ref="AF58:AF59"/>
    <mergeCell ref="AG58:AG59"/>
    <mergeCell ref="AH58:AH59"/>
    <mergeCell ref="AI58:AI59"/>
    <mergeCell ref="AJ58:AJ59"/>
    <mergeCell ref="AK58:AK59"/>
    <mergeCell ref="AL58:AL59"/>
    <mergeCell ref="AJ60:AJ61"/>
    <mergeCell ref="AK60:AK61"/>
    <mergeCell ref="AF60:AF61"/>
    <mergeCell ref="AG60:AG61"/>
    <mergeCell ref="AH60:AH61"/>
    <mergeCell ref="AI60:AI61"/>
    <mergeCell ref="AQ58:AQ59"/>
    <mergeCell ref="AR58:AR59"/>
    <mergeCell ref="AS58:AS59"/>
    <mergeCell ref="AL60:AL61"/>
    <mergeCell ref="AM60:AM61"/>
    <mergeCell ref="AN60:AN61"/>
    <mergeCell ref="AO60:AO61"/>
    <mergeCell ref="AP60:AP61"/>
    <mergeCell ref="AM58:AM59"/>
    <mergeCell ref="AB54:AB55"/>
    <mergeCell ref="AN7:AN8"/>
    <mergeCell ref="D60:D61"/>
    <mergeCell ref="E60:E61"/>
    <mergeCell ref="F60:F61"/>
    <mergeCell ref="G60:G61"/>
    <mergeCell ref="H60:H61"/>
    <mergeCell ref="I60:I61"/>
    <mergeCell ref="J60:J61"/>
    <mergeCell ref="R58:R59"/>
    <mergeCell ref="S58:S59"/>
    <mergeCell ref="R60:R61"/>
    <mergeCell ref="S60:S61"/>
    <mergeCell ref="K60:K61"/>
    <mergeCell ref="L60:L61"/>
    <mergeCell ref="M60:M61"/>
    <mergeCell ref="N60:N61"/>
    <mergeCell ref="O60:O61"/>
    <mergeCell ref="P60:P61"/>
    <mergeCell ref="E56:E57"/>
    <mergeCell ref="F56:F57"/>
    <mergeCell ref="G56:G57"/>
    <mergeCell ref="H56:H57"/>
    <mergeCell ref="I56:I57"/>
    <mergeCell ref="AM23:AO23"/>
    <mergeCell ref="AA22:AC22"/>
    <mergeCell ref="AI22:AK22"/>
    <mergeCell ref="R7:R8"/>
    <mergeCell ref="S7:S8"/>
    <mergeCell ref="T7:T8"/>
    <mergeCell ref="U7:U8"/>
    <mergeCell ref="S11:U11"/>
    <mergeCell ref="V7:V8"/>
    <mergeCell ref="W7:W8"/>
    <mergeCell ref="AA7:AA8"/>
    <mergeCell ref="AB7:AB8"/>
    <mergeCell ref="W10:Y10"/>
    <mergeCell ref="AC7:AC8"/>
    <mergeCell ref="AD7:AD8"/>
    <mergeCell ref="A22:B22"/>
    <mergeCell ref="K22:M22"/>
    <mergeCell ref="O22:Q22"/>
    <mergeCell ref="S22:U22"/>
    <mergeCell ref="AM22:AO22"/>
    <mergeCell ref="E13:E20"/>
    <mergeCell ref="F13:F20"/>
    <mergeCell ref="D12:D20"/>
    <mergeCell ref="C17:C20"/>
    <mergeCell ref="I13:I20"/>
    <mergeCell ref="J13:J20"/>
    <mergeCell ref="N12:N20"/>
    <mergeCell ref="M13:M20"/>
    <mergeCell ref="K13:K20"/>
    <mergeCell ref="L13:L20"/>
    <mergeCell ref="AE22:AG22"/>
    <mergeCell ref="W22:Y22"/>
    <mergeCell ref="R12:R20"/>
    <mergeCell ref="Q13:Q20"/>
    <mergeCell ref="P13:P20"/>
    <mergeCell ref="O13:O20"/>
    <mergeCell ref="C2:AS3"/>
    <mergeCell ref="A5:A8"/>
    <mergeCell ref="B5:B8"/>
    <mergeCell ref="C5:C8"/>
    <mergeCell ref="D5:E7"/>
    <mergeCell ref="F6:F8"/>
    <mergeCell ref="I7:I8"/>
    <mergeCell ref="N7:N8"/>
    <mergeCell ref="G7:G8"/>
    <mergeCell ref="H7:H8"/>
    <mergeCell ref="J6:J8"/>
    <mergeCell ref="AO7:AO8"/>
    <mergeCell ref="AP7:AP8"/>
    <mergeCell ref="AQ7:AQ8"/>
    <mergeCell ref="AR7:AR8"/>
    <mergeCell ref="K7:K8"/>
    <mergeCell ref="AE7:AE8"/>
    <mergeCell ref="AF7:AF8"/>
    <mergeCell ref="AG7:AG8"/>
    <mergeCell ref="AH7:AH8"/>
    <mergeCell ref="L7:L8"/>
    <mergeCell ref="M7:M8"/>
    <mergeCell ref="S6:V6"/>
    <mergeCell ref="W6:Z6"/>
    <mergeCell ref="K11:M11"/>
    <mergeCell ref="AA29:AC29"/>
    <mergeCell ref="AE29:AG29"/>
    <mergeCell ref="O10:Q10"/>
    <mergeCell ref="O11:Q11"/>
    <mergeCell ref="AI6:AL6"/>
    <mergeCell ref="AM6:AP6"/>
    <mergeCell ref="AA10:AC10"/>
    <mergeCell ref="AE10:AG10"/>
    <mergeCell ref="O7:O8"/>
    <mergeCell ref="P7:P8"/>
    <mergeCell ref="Q7:Q8"/>
    <mergeCell ref="Y7:Y8"/>
    <mergeCell ref="B9:AS9"/>
    <mergeCell ref="A10:B10"/>
    <mergeCell ref="K10:M10"/>
    <mergeCell ref="W23:Y23"/>
    <mergeCell ref="AA23:AC23"/>
    <mergeCell ref="AE23:AG23"/>
    <mergeCell ref="AI10:AK10"/>
    <mergeCell ref="AM10:AO10"/>
    <mergeCell ref="W11:Y11"/>
    <mergeCell ref="AA11:AC11"/>
    <mergeCell ref="AE11:AG11"/>
    <mergeCell ref="S5:Z5"/>
    <mergeCell ref="AA5:AH5"/>
    <mergeCell ref="Z7:Z8"/>
    <mergeCell ref="X7:X8"/>
    <mergeCell ref="AQ12:AQ20"/>
    <mergeCell ref="O52:O53"/>
    <mergeCell ref="P52:P53"/>
    <mergeCell ref="Q52:Q53"/>
    <mergeCell ref="R52:R53"/>
    <mergeCell ref="S52:S53"/>
    <mergeCell ref="AM30:AM32"/>
    <mergeCell ref="AN30:AN32"/>
    <mergeCell ref="AI5:AP5"/>
    <mergeCell ref="O29:Q29"/>
    <mergeCell ref="S29:U29"/>
    <mergeCell ref="W29:Y29"/>
    <mergeCell ref="O23:Q23"/>
    <mergeCell ref="S23:U23"/>
    <mergeCell ref="AI29:AK29"/>
    <mergeCell ref="AM29:AO29"/>
    <mergeCell ref="AI11:AK11"/>
    <mergeCell ref="AM11:AO11"/>
    <mergeCell ref="AI23:AK23"/>
    <mergeCell ref="AQ30:AQ32"/>
    <mergeCell ref="AL30:AL32"/>
    <mergeCell ref="AJ52:AJ53"/>
    <mergeCell ref="AK52:AK53"/>
    <mergeCell ref="AL52:AL53"/>
    <mergeCell ref="AQ52:AQ53"/>
    <mergeCell ref="AR30:AR32"/>
    <mergeCell ref="F5:J5"/>
    <mergeCell ref="G6:I6"/>
    <mergeCell ref="K5:R5"/>
    <mergeCell ref="K6:N6"/>
    <mergeCell ref="O6:R6"/>
    <mergeCell ref="AA6:AD6"/>
    <mergeCell ref="AE6:AH6"/>
    <mergeCell ref="AM51:AO51"/>
    <mergeCell ref="K51:M51"/>
    <mergeCell ref="AQ5:AS6"/>
    <mergeCell ref="AS7:AS8"/>
    <mergeCell ref="S10:U10"/>
    <mergeCell ref="AI7:AI8"/>
    <mergeCell ref="AJ7:AJ8"/>
    <mergeCell ref="AK7:AK8"/>
    <mergeCell ref="AL7:AL8"/>
    <mergeCell ref="AM7:AM8"/>
    <mergeCell ref="AR52:AR53"/>
    <mergeCell ref="E30:E32"/>
    <mergeCell ref="AM52:AM53"/>
    <mergeCell ref="AN52:AN53"/>
    <mergeCell ref="AO30:AO32"/>
    <mergeCell ref="AO52:AO53"/>
    <mergeCell ref="AJ30:AJ32"/>
    <mergeCell ref="AK30:AK32"/>
    <mergeCell ref="AM34:AO34"/>
    <mergeCell ref="AP30:AP32"/>
    <mergeCell ref="J52:J53"/>
    <mergeCell ref="K52:K53"/>
    <mergeCell ref="F30:F32"/>
    <mergeCell ref="G30:G32"/>
    <mergeCell ref="AE34:AG34"/>
    <mergeCell ref="AI34:AK34"/>
    <mergeCell ref="M30:M32"/>
    <mergeCell ref="N30:N32"/>
    <mergeCell ref="O30:O32"/>
    <mergeCell ref="P30:P32"/>
    <mergeCell ref="Q30:Q32"/>
    <mergeCell ref="R30:R32"/>
    <mergeCell ref="S30:S32"/>
    <mergeCell ref="T30:T32"/>
    <mergeCell ref="U30:U32"/>
    <mergeCell ref="AS52:AS53"/>
    <mergeCell ref="AI52:AI53"/>
    <mergeCell ref="AS30:AS32"/>
    <mergeCell ref="AP52:AP53"/>
    <mergeCell ref="AA35:AC35"/>
    <mergeCell ref="A34:B34"/>
    <mergeCell ref="E52:E53"/>
    <mergeCell ref="F52:F53"/>
    <mergeCell ref="G52:G53"/>
    <mergeCell ref="H52:H53"/>
    <mergeCell ref="I52:I53"/>
    <mergeCell ref="L52:L53"/>
    <mergeCell ref="M52:M53"/>
    <mergeCell ref="N52:N53"/>
    <mergeCell ref="X52:X53"/>
    <mergeCell ref="T52:T53"/>
    <mergeCell ref="U52:U53"/>
    <mergeCell ref="V52:V53"/>
    <mergeCell ref="W52:W53"/>
    <mergeCell ref="Y52:Y53"/>
    <mergeCell ref="W34:Y34"/>
    <mergeCell ref="AA34:AC34"/>
    <mergeCell ref="O51:Q51"/>
    <mergeCell ref="D52:D53"/>
    <mergeCell ref="AF30:AF32"/>
    <mergeCell ref="AG30:AG32"/>
    <mergeCell ref="AH30:AH32"/>
    <mergeCell ref="AI30:AI32"/>
    <mergeCell ref="V30:V32"/>
    <mergeCell ref="D30:D32"/>
    <mergeCell ref="W30:W32"/>
    <mergeCell ref="X30:X32"/>
    <mergeCell ref="AE51:AG51"/>
    <mergeCell ref="AI51:AK51"/>
    <mergeCell ref="H30:H32"/>
    <mergeCell ref="I30:I32"/>
    <mergeCell ref="J30:J32"/>
    <mergeCell ref="K30:K32"/>
    <mergeCell ref="L30:L32"/>
    <mergeCell ref="Z30:Z32"/>
    <mergeCell ref="AD30:AD32"/>
    <mergeCell ref="AE30:AE32"/>
    <mergeCell ref="AA30:AA32"/>
    <mergeCell ref="AB30:AB32"/>
    <mergeCell ref="AA51:AC51"/>
    <mergeCell ref="S51:U51"/>
    <mergeCell ref="W51:Y51"/>
    <mergeCell ref="Y30:Y32"/>
    <mergeCell ref="AC30:AC32"/>
    <mergeCell ref="B33:AS33"/>
    <mergeCell ref="AE35:AG35"/>
    <mergeCell ref="AI35:AK35"/>
    <mergeCell ref="AM35:AO35"/>
    <mergeCell ref="K34:M34"/>
    <mergeCell ref="K35:M35"/>
    <mergeCell ref="O35:Q35"/>
    <mergeCell ref="Z62:Z63"/>
    <mergeCell ref="AA62:AA63"/>
    <mergeCell ref="AB62:AB63"/>
    <mergeCell ref="AC62:AC63"/>
    <mergeCell ref="AD62:AD63"/>
    <mergeCell ref="M62:M63"/>
    <mergeCell ref="N62:N63"/>
    <mergeCell ref="S35:U35"/>
    <mergeCell ref="W35:Y35"/>
    <mergeCell ref="Q62:Q63"/>
    <mergeCell ref="R62:R63"/>
    <mergeCell ref="S62:S63"/>
    <mergeCell ref="T62:T63"/>
    <mergeCell ref="U62:U63"/>
    <mergeCell ref="AS62:AS63"/>
    <mergeCell ref="C52:C53"/>
    <mergeCell ref="K23:M23"/>
    <mergeCell ref="K29:M29"/>
    <mergeCell ref="L58:L59"/>
    <mergeCell ref="M58:M59"/>
    <mergeCell ref="N58:N59"/>
    <mergeCell ref="O58:O59"/>
    <mergeCell ref="P58:P59"/>
    <mergeCell ref="S56:S57"/>
    <mergeCell ref="K56:K57"/>
    <mergeCell ref="L56:L57"/>
    <mergeCell ref="M56:M57"/>
    <mergeCell ref="C64:C65"/>
    <mergeCell ref="C66:C67"/>
    <mergeCell ref="G13:G20"/>
    <mergeCell ref="H13:H20"/>
    <mergeCell ref="B21:AS21"/>
    <mergeCell ref="O34:Q34"/>
    <mergeCell ref="S34:U34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W62:W63"/>
    <mergeCell ref="X62:X63"/>
    <mergeCell ref="Y62:Y63"/>
    <mergeCell ref="AN62:AN63"/>
    <mergeCell ref="AO62:AO63"/>
    <mergeCell ref="AP62:AP63"/>
    <mergeCell ref="AQ62:AQ63"/>
    <mergeCell ref="AR62:AR63"/>
    <mergeCell ref="AI62:AI63"/>
    <mergeCell ref="AJ62:AJ63"/>
    <mergeCell ref="AK62:AK63"/>
    <mergeCell ref="AL62:AL63"/>
    <mergeCell ref="AM62:AM63"/>
    <mergeCell ref="V62:V63"/>
    <mergeCell ref="O62:O63"/>
    <mergeCell ref="P62:P63"/>
    <mergeCell ref="C54:C55"/>
    <mergeCell ref="C56:C57"/>
    <mergeCell ref="C58:C59"/>
    <mergeCell ref="C60:C61"/>
    <mergeCell ref="C62:C63"/>
    <mergeCell ref="AE62:AE63"/>
    <mergeCell ref="AF62:AF63"/>
    <mergeCell ref="AG62:AG63"/>
    <mergeCell ref="AH62:AH63"/>
    <mergeCell ref="AC58:AC59"/>
    <mergeCell ref="AD58:AD59"/>
    <mergeCell ref="T54:T55"/>
    <mergeCell ref="T58:T59"/>
    <mergeCell ref="V54:V55"/>
    <mergeCell ref="AC54:AC55"/>
    <mergeCell ref="AD54:AD55"/>
  </mergeCells>
  <printOptions horizontalCentered="1" verticalCentered="1"/>
  <pageMargins left="0" right="0" top="0" bottom="0" header="0" footer="0"/>
  <pageSetup paperSize="9" scale="34" orientation="landscape" r:id="rId1"/>
  <headerFooter>
    <oddFooter>&amp;R&amp;P</oddFooter>
  </headerFooter>
  <rowBreaks count="3" manualBreakCount="3">
    <brk id="32" max="44" man="1"/>
    <brk id="50" max="44" man="1"/>
    <brk id="73" max="44" man="1"/>
  </rowBreaks>
  <colBreaks count="1" manualBreakCount="1">
    <brk id="4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3" workbookViewId="0">
      <selection activeCell="P27" sqref="P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354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7">
        <v>2</v>
      </c>
      <c r="E11" s="467">
        <f t="shared" ref="E11" si="6">D11*30</f>
        <v>60</v>
      </c>
      <c r="F11" s="467"/>
      <c r="G11" s="467"/>
      <c r="H11" s="467"/>
      <c r="I11" s="467"/>
      <c r="J11" s="467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4.5" customHeight="1">
      <c r="A27" s="126" t="s">
        <v>206</v>
      </c>
      <c r="B27" s="287" t="s">
        <v>433</v>
      </c>
      <c r="C27" s="507" t="s">
        <v>434</v>
      </c>
      <c r="D27" s="472">
        <v>5</v>
      </c>
      <c r="E27" s="129">
        <f t="shared" si="15"/>
        <v>150</v>
      </c>
      <c r="F27" s="130">
        <f t="shared" si="16"/>
        <v>64</v>
      </c>
      <c r="G27" s="472">
        <v>32</v>
      </c>
      <c r="H27" s="472">
        <v>16</v>
      </c>
      <c r="I27" s="472">
        <v>16</v>
      </c>
      <c r="J27" s="131">
        <f t="shared" si="17"/>
        <v>86</v>
      </c>
      <c r="K27" s="132"/>
      <c r="L27" s="470"/>
      <c r="M27" s="134"/>
      <c r="N27" s="471"/>
      <c r="O27" s="132">
        <v>2</v>
      </c>
      <c r="P27" s="470">
        <v>1</v>
      </c>
      <c r="Q27" s="134">
        <v>1</v>
      </c>
      <c r="R27" s="471">
        <v>5</v>
      </c>
      <c r="S27" s="132"/>
      <c r="T27" s="470"/>
      <c r="U27" s="134"/>
      <c r="V27" s="471"/>
      <c r="W27" s="132"/>
      <c r="X27" s="470"/>
      <c r="Y27" s="134"/>
      <c r="Z27" s="471"/>
      <c r="AA27" s="132"/>
      <c r="AB27" s="470"/>
      <c r="AC27" s="134"/>
      <c r="AD27" s="471"/>
      <c r="AE27" s="469"/>
      <c r="AF27" s="470"/>
      <c r="AG27" s="134"/>
      <c r="AH27" s="471"/>
      <c r="AI27" s="469"/>
      <c r="AJ27" s="470"/>
      <c r="AK27" s="134"/>
      <c r="AL27" s="471"/>
      <c r="AM27" s="132"/>
      <c r="AN27" s="470"/>
      <c r="AO27" s="134"/>
      <c r="AP27" s="471"/>
      <c r="AQ27" s="109">
        <v>2</v>
      </c>
      <c r="AR27" s="130"/>
      <c r="AS27" s="47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2">
        <v>5</v>
      </c>
      <c r="E28" s="129">
        <f t="shared" si="15"/>
        <v>150</v>
      </c>
      <c r="F28" s="130">
        <f t="shared" si="16"/>
        <v>64</v>
      </c>
      <c r="G28" s="472">
        <v>32</v>
      </c>
      <c r="H28" s="472">
        <v>16</v>
      </c>
      <c r="I28" s="472">
        <v>16</v>
      </c>
      <c r="J28" s="131">
        <f t="shared" si="17"/>
        <v>86</v>
      </c>
      <c r="K28" s="132">
        <v>2</v>
      </c>
      <c r="L28" s="470">
        <v>1</v>
      </c>
      <c r="M28" s="134">
        <v>1</v>
      </c>
      <c r="N28" s="471">
        <v>5</v>
      </c>
      <c r="O28" s="132"/>
      <c r="P28" s="470"/>
      <c r="Q28" s="134"/>
      <c r="R28" s="471"/>
      <c r="S28" s="132"/>
      <c r="T28" s="470"/>
      <c r="U28" s="134"/>
      <c r="V28" s="471"/>
      <c r="W28" s="132"/>
      <c r="X28" s="470"/>
      <c r="Y28" s="134"/>
      <c r="Z28" s="471"/>
      <c r="AA28" s="132"/>
      <c r="AB28" s="470"/>
      <c r="AC28" s="134"/>
      <c r="AD28" s="471"/>
      <c r="AE28" s="469"/>
      <c r="AF28" s="470"/>
      <c r="AG28" s="134"/>
      <c r="AH28" s="471"/>
      <c r="AI28" s="469"/>
      <c r="AJ28" s="470"/>
      <c r="AK28" s="134"/>
      <c r="AL28" s="471"/>
      <c r="AM28" s="132"/>
      <c r="AN28" s="470"/>
      <c r="AO28" s="134"/>
      <c r="AP28" s="471"/>
      <c r="AQ28" s="468">
        <v>1</v>
      </c>
      <c r="AR28" s="130"/>
      <c r="AS28" s="47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90" customHeight="1">
      <c r="A52" s="240" t="s">
        <v>225</v>
      </c>
      <c r="B52" s="442" t="s">
        <v>355</v>
      </c>
      <c r="C52" s="772" t="s">
        <v>273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105.75" customHeight="1">
      <c r="A53" s="233" t="s">
        <v>226</v>
      </c>
      <c r="B53" s="416" t="s">
        <v>356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84.75" customHeight="1">
      <c r="A54" s="233" t="s">
        <v>227</v>
      </c>
      <c r="B54" s="416" t="s">
        <v>357</v>
      </c>
      <c r="C54" s="653" t="s">
        <v>273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/>
      <c r="AT54" s="120"/>
    </row>
    <row r="55" spans="1:46" ht="109.5" customHeight="1">
      <c r="A55" s="233" t="s">
        <v>228</v>
      </c>
      <c r="B55" s="416" t="s">
        <v>358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05.75" customHeight="1">
      <c r="A56" s="233" t="s">
        <v>229</v>
      </c>
      <c r="B56" s="416" t="s">
        <v>359</v>
      </c>
      <c r="C56" s="653" t="s">
        <v>273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16</v>
      </c>
      <c r="I56" s="748">
        <v>16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1</v>
      </c>
      <c r="AK56" s="655">
        <v>1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>
        <v>7</v>
      </c>
      <c r="AT56" s="120"/>
    </row>
    <row r="57" spans="1:46" ht="102.75" customHeight="1">
      <c r="A57" s="233" t="s">
        <v>230</v>
      </c>
      <c r="B57" s="416" t="s">
        <v>360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46.5" customHeight="1">
      <c r="A58" s="233" t="s">
        <v>231</v>
      </c>
      <c r="B58" s="416" t="s">
        <v>361</v>
      </c>
      <c r="C58" s="653" t="s">
        <v>273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67.5" customHeight="1">
      <c r="A59" s="233" t="s">
        <v>232</v>
      </c>
      <c r="B59" s="443" t="s">
        <v>362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63.75" customHeight="1">
      <c r="A60" s="233" t="s">
        <v>233</v>
      </c>
      <c r="B60" s="416" t="s">
        <v>363</v>
      </c>
      <c r="C60" s="653" t="s">
        <v>273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>
        <v>16</v>
      </c>
      <c r="I60" s="748">
        <v>16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>
        <v>1</v>
      </c>
      <c r="AK60" s="655">
        <v>1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66" customHeight="1">
      <c r="A61" s="233" t="s">
        <v>234</v>
      </c>
      <c r="B61" s="443" t="s">
        <v>364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62.25" customHeight="1">
      <c r="A62" s="233" t="s">
        <v>235</v>
      </c>
      <c r="B62" s="444" t="s">
        <v>365</v>
      </c>
      <c r="C62" s="653" t="s">
        <v>273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105.75" customHeight="1">
      <c r="A63" s="289" t="s">
        <v>236</v>
      </c>
      <c r="B63" s="444" t="s">
        <v>366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81.75" customHeight="1">
      <c r="A64" s="288" t="s">
        <v>237</v>
      </c>
      <c r="B64" s="445" t="s">
        <v>367</v>
      </c>
      <c r="C64" s="653" t="s">
        <v>273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>
        <v>7</v>
      </c>
      <c r="AT64" s="120"/>
    </row>
    <row r="65" spans="1:46" ht="84" customHeight="1" thickBot="1">
      <c r="A65" s="241" t="s">
        <v>238</v>
      </c>
      <c r="B65" s="446" t="s">
        <v>368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00.5" customHeight="1">
      <c r="A66" s="432" t="s">
        <v>275</v>
      </c>
      <c r="B66" s="447" t="s">
        <v>369</v>
      </c>
      <c r="C66" s="662" t="s">
        <v>273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02" customHeight="1" thickBot="1">
      <c r="A67" s="433" t="s">
        <v>276</v>
      </c>
      <c r="B67" s="448" t="s">
        <v>370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371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372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6" workbookViewId="0">
      <selection activeCell="O27" sqref="O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411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505">
        <v>2</v>
      </c>
      <c r="E11" s="505">
        <f t="shared" ref="E11" si="6">D11*30</f>
        <v>60</v>
      </c>
      <c r="F11" s="505"/>
      <c r="G11" s="505"/>
      <c r="H11" s="505"/>
      <c r="I11" s="505"/>
      <c r="J11" s="505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3" customHeight="1">
      <c r="A27" s="126" t="s">
        <v>206</v>
      </c>
      <c r="B27" s="287" t="s">
        <v>433</v>
      </c>
      <c r="C27" s="507" t="s">
        <v>434</v>
      </c>
      <c r="D27" s="502">
        <v>5</v>
      </c>
      <c r="E27" s="129">
        <f t="shared" si="15"/>
        <v>150</v>
      </c>
      <c r="F27" s="130">
        <f t="shared" si="16"/>
        <v>64</v>
      </c>
      <c r="G27" s="502">
        <v>32</v>
      </c>
      <c r="H27" s="502">
        <v>16</v>
      </c>
      <c r="I27" s="502">
        <v>16</v>
      </c>
      <c r="J27" s="131">
        <f t="shared" si="17"/>
        <v>86</v>
      </c>
      <c r="K27" s="132"/>
      <c r="L27" s="501"/>
      <c r="M27" s="134"/>
      <c r="N27" s="504"/>
      <c r="O27" s="132">
        <v>2</v>
      </c>
      <c r="P27" s="501">
        <v>1</v>
      </c>
      <c r="Q27" s="134">
        <v>1</v>
      </c>
      <c r="R27" s="504">
        <v>5</v>
      </c>
      <c r="S27" s="132"/>
      <c r="T27" s="501"/>
      <c r="U27" s="134"/>
      <c r="V27" s="504"/>
      <c r="W27" s="132"/>
      <c r="X27" s="501"/>
      <c r="Y27" s="134"/>
      <c r="Z27" s="504"/>
      <c r="AA27" s="132"/>
      <c r="AB27" s="501"/>
      <c r="AC27" s="134"/>
      <c r="AD27" s="504"/>
      <c r="AE27" s="500"/>
      <c r="AF27" s="501"/>
      <c r="AG27" s="134"/>
      <c r="AH27" s="504"/>
      <c r="AI27" s="500"/>
      <c r="AJ27" s="501"/>
      <c r="AK27" s="134"/>
      <c r="AL27" s="504"/>
      <c r="AM27" s="132"/>
      <c r="AN27" s="501"/>
      <c r="AO27" s="134"/>
      <c r="AP27" s="504"/>
      <c r="AQ27" s="109">
        <v>2</v>
      </c>
      <c r="AR27" s="130"/>
      <c r="AS27" s="50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502">
        <v>5</v>
      </c>
      <c r="E28" s="129">
        <f t="shared" si="15"/>
        <v>150</v>
      </c>
      <c r="F28" s="130">
        <f t="shared" si="16"/>
        <v>64</v>
      </c>
      <c r="G28" s="502">
        <v>32</v>
      </c>
      <c r="H28" s="502">
        <v>16</v>
      </c>
      <c r="I28" s="502">
        <v>16</v>
      </c>
      <c r="J28" s="131">
        <f t="shared" si="17"/>
        <v>86</v>
      </c>
      <c r="K28" s="132">
        <v>2</v>
      </c>
      <c r="L28" s="501">
        <v>1</v>
      </c>
      <c r="M28" s="134">
        <v>1</v>
      </c>
      <c r="N28" s="504">
        <v>5</v>
      </c>
      <c r="O28" s="132"/>
      <c r="P28" s="501"/>
      <c r="Q28" s="134"/>
      <c r="R28" s="504"/>
      <c r="S28" s="132"/>
      <c r="T28" s="501"/>
      <c r="U28" s="134"/>
      <c r="V28" s="504"/>
      <c r="W28" s="132"/>
      <c r="X28" s="501"/>
      <c r="Y28" s="134"/>
      <c r="Z28" s="504"/>
      <c r="AA28" s="132"/>
      <c r="AB28" s="501"/>
      <c r="AC28" s="134"/>
      <c r="AD28" s="504"/>
      <c r="AE28" s="500"/>
      <c r="AF28" s="501"/>
      <c r="AG28" s="134"/>
      <c r="AH28" s="504"/>
      <c r="AI28" s="500"/>
      <c r="AJ28" s="501"/>
      <c r="AK28" s="134"/>
      <c r="AL28" s="504"/>
      <c r="AM28" s="132"/>
      <c r="AN28" s="501"/>
      <c r="AO28" s="134"/>
      <c r="AP28" s="504"/>
      <c r="AQ28" s="503">
        <v>1</v>
      </c>
      <c r="AR28" s="130"/>
      <c r="AS28" s="50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489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490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66.75" customHeight="1">
      <c r="A52" s="240" t="s">
        <v>225</v>
      </c>
      <c r="B52" s="491" t="s">
        <v>414</v>
      </c>
      <c r="C52" s="682" t="s">
        <v>293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9.25" customHeight="1">
      <c r="A53" s="233" t="s">
        <v>226</v>
      </c>
      <c r="B53" s="492" t="s">
        <v>415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36" customHeight="1">
      <c r="A54" s="233" t="s">
        <v>227</v>
      </c>
      <c r="B54" s="492" t="s">
        <v>416</v>
      </c>
      <c r="C54" s="783" t="s">
        <v>293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68.25" customHeight="1">
      <c r="A55" s="233" t="s">
        <v>228</v>
      </c>
      <c r="B55" s="492" t="s">
        <v>417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80.25" customHeight="1">
      <c r="A56" s="233" t="s">
        <v>229</v>
      </c>
      <c r="B56" s="492" t="s">
        <v>418</v>
      </c>
      <c r="C56" s="783" t="s">
        <v>293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16</v>
      </c>
      <c r="I56" s="748">
        <v>16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1</v>
      </c>
      <c r="AK56" s="655">
        <v>1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>
        <v>7</v>
      </c>
      <c r="AT56" s="120"/>
    </row>
    <row r="57" spans="1:46" ht="107.25" customHeight="1">
      <c r="A57" s="233" t="s">
        <v>230</v>
      </c>
      <c r="B57" s="492" t="s">
        <v>419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4.5" customHeight="1">
      <c r="A58" s="233" t="s">
        <v>231</v>
      </c>
      <c r="B58" s="492" t="s">
        <v>420</v>
      </c>
      <c r="C58" s="783" t="s">
        <v>293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107.25" customHeight="1">
      <c r="A59" s="233" t="s">
        <v>232</v>
      </c>
      <c r="B59" s="494" t="s">
        <v>421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51" customHeight="1">
      <c r="A60" s="233" t="s">
        <v>233</v>
      </c>
      <c r="B60" s="492" t="s">
        <v>422</v>
      </c>
      <c r="C60" s="783" t="s">
        <v>293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71.25" customHeight="1">
      <c r="A61" s="233" t="s">
        <v>234</v>
      </c>
      <c r="B61" s="494" t="s">
        <v>423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51.75" customHeight="1">
      <c r="A62" s="233" t="s">
        <v>235</v>
      </c>
      <c r="B62" s="495" t="s">
        <v>424</v>
      </c>
      <c r="C62" s="783" t="s">
        <v>293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66.75" customHeight="1">
      <c r="A63" s="289" t="s">
        <v>236</v>
      </c>
      <c r="B63" s="495" t="s">
        <v>425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22.25" customHeight="1">
      <c r="A64" s="288" t="s">
        <v>237</v>
      </c>
      <c r="B64" s="496" t="s">
        <v>426</v>
      </c>
      <c r="C64" s="783" t="s">
        <v>293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11.75" customHeight="1" thickBot="1">
      <c r="A65" s="241" t="s">
        <v>238</v>
      </c>
      <c r="B65" s="497" t="s">
        <v>427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23" customHeight="1">
      <c r="A66" s="432" t="s">
        <v>275</v>
      </c>
      <c r="B66" s="498" t="s">
        <v>428</v>
      </c>
      <c r="C66" s="784" t="s">
        <v>293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25.25" customHeight="1" thickBot="1">
      <c r="A67" s="433" t="s">
        <v>276</v>
      </c>
      <c r="B67" s="506" t="s">
        <v>429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412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413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335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5">
        <v>2</v>
      </c>
      <c r="E11" s="465">
        <f t="shared" ref="E11" si="6">D11*30</f>
        <v>60</v>
      </c>
      <c r="F11" s="465"/>
      <c r="G11" s="465"/>
      <c r="H11" s="465"/>
      <c r="I11" s="465"/>
      <c r="J11" s="465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1.5" customHeight="1">
      <c r="A27" s="126" t="s">
        <v>206</v>
      </c>
      <c r="B27" s="287" t="s">
        <v>433</v>
      </c>
      <c r="C27" s="507" t="s">
        <v>434</v>
      </c>
      <c r="D27" s="462">
        <v>5</v>
      </c>
      <c r="E27" s="129">
        <f t="shared" si="15"/>
        <v>150</v>
      </c>
      <c r="F27" s="130">
        <f t="shared" si="16"/>
        <v>64</v>
      </c>
      <c r="G27" s="462">
        <v>32</v>
      </c>
      <c r="H27" s="462">
        <v>16</v>
      </c>
      <c r="I27" s="462">
        <v>16</v>
      </c>
      <c r="J27" s="131">
        <f t="shared" si="17"/>
        <v>86</v>
      </c>
      <c r="K27" s="132"/>
      <c r="L27" s="461"/>
      <c r="M27" s="134"/>
      <c r="N27" s="464"/>
      <c r="O27" s="132">
        <v>2</v>
      </c>
      <c r="P27" s="461">
        <v>1</v>
      </c>
      <c r="Q27" s="134">
        <v>1</v>
      </c>
      <c r="R27" s="464">
        <v>5</v>
      </c>
      <c r="S27" s="132"/>
      <c r="T27" s="461"/>
      <c r="U27" s="134"/>
      <c r="V27" s="464"/>
      <c r="W27" s="132"/>
      <c r="X27" s="461"/>
      <c r="Y27" s="134"/>
      <c r="Z27" s="464"/>
      <c r="AA27" s="132"/>
      <c r="AB27" s="461"/>
      <c r="AC27" s="134"/>
      <c r="AD27" s="464"/>
      <c r="AE27" s="460"/>
      <c r="AF27" s="461"/>
      <c r="AG27" s="134"/>
      <c r="AH27" s="464"/>
      <c r="AI27" s="460"/>
      <c r="AJ27" s="461"/>
      <c r="AK27" s="134"/>
      <c r="AL27" s="464"/>
      <c r="AM27" s="132"/>
      <c r="AN27" s="461"/>
      <c r="AO27" s="134"/>
      <c r="AP27" s="464"/>
      <c r="AQ27" s="109">
        <v>2</v>
      </c>
      <c r="AR27" s="130"/>
      <c r="AS27" s="46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62">
        <v>5</v>
      </c>
      <c r="E28" s="129">
        <f t="shared" si="15"/>
        <v>150</v>
      </c>
      <c r="F28" s="130">
        <f t="shared" si="16"/>
        <v>64</v>
      </c>
      <c r="G28" s="462">
        <v>32</v>
      </c>
      <c r="H28" s="462">
        <v>16</v>
      </c>
      <c r="I28" s="462">
        <v>16</v>
      </c>
      <c r="J28" s="131">
        <f t="shared" si="17"/>
        <v>86</v>
      </c>
      <c r="K28" s="132">
        <v>2</v>
      </c>
      <c r="L28" s="461">
        <v>1</v>
      </c>
      <c r="M28" s="134">
        <v>1</v>
      </c>
      <c r="N28" s="464">
        <v>5</v>
      </c>
      <c r="O28" s="132"/>
      <c r="P28" s="461"/>
      <c r="Q28" s="134"/>
      <c r="R28" s="464"/>
      <c r="S28" s="132"/>
      <c r="T28" s="461"/>
      <c r="U28" s="134"/>
      <c r="V28" s="464"/>
      <c r="W28" s="132"/>
      <c r="X28" s="461"/>
      <c r="Y28" s="134"/>
      <c r="Z28" s="464"/>
      <c r="AA28" s="132"/>
      <c r="AB28" s="461"/>
      <c r="AC28" s="134"/>
      <c r="AD28" s="464"/>
      <c r="AE28" s="460"/>
      <c r="AF28" s="461"/>
      <c r="AG28" s="134"/>
      <c r="AH28" s="464"/>
      <c r="AI28" s="460"/>
      <c r="AJ28" s="461"/>
      <c r="AK28" s="134"/>
      <c r="AL28" s="464"/>
      <c r="AM28" s="132"/>
      <c r="AN28" s="461"/>
      <c r="AO28" s="134"/>
      <c r="AP28" s="464"/>
      <c r="AQ28" s="463">
        <v>1</v>
      </c>
      <c r="AR28" s="130"/>
      <c r="AS28" s="46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53.25" customHeight="1">
      <c r="A52" s="240" t="s">
        <v>225</v>
      </c>
      <c r="B52" s="442" t="s">
        <v>336</v>
      </c>
      <c r="C52" s="772" t="s">
        <v>292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99.75" customHeight="1">
      <c r="A53" s="233" t="s">
        <v>226</v>
      </c>
      <c r="B53" s="416" t="s">
        <v>337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8" customHeight="1">
      <c r="A54" s="233" t="s">
        <v>227</v>
      </c>
      <c r="B54" s="416" t="s">
        <v>338</v>
      </c>
      <c r="C54" s="653" t="s">
        <v>292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/>
      <c r="I54" s="748">
        <v>32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/>
      <c r="AG54" s="655">
        <v>2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84.75" customHeight="1">
      <c r="A55" s="233" t="s">
        <v>228</v>
      </c>
      <c r="B55" s="416" t="s">
        <v>339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30.5" customHeight="1">
      <c r="A56" s="233" t="s">
        <v>229</v>
      </c>
      <c r="B56" s="416" t="s">
        <v>340</v>
      </c>
      <c r="C56" s="653" t="s">
        <v>292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/>
      <c r="I56" s="748">
        <v>32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/>
      <c r="AK56" s="655">
        <v>2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86.25" customHeight="1">
      <c r="A57" s="233" t="s">
        <v>230</v>
      </c>
      <c r="B57" s="416" t="s">
        <v>341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9.75" customHeight="1">
      <c r="A58" s="233" t="s">
        <v>231</v>
      </c>
      <c r="B58" s="416" t="s">
        <v>342</v>
      </c>
      <c r="C58" s="653" t="s">
        <v>292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87.75" customHeight="1">
      <c r="A59" s="233" t="s">
        <v>232</v>
      </c>
      <c r="B59" s="443" t="s">
        <v>343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48" customHeight="1">
      <c r="A60" s="233" t="s">
        <v>233</v>
      </c>
      <c r="B60" s="416" t="s">
        <v>344</v>
      </c>
      <c r="C60" s="653" t="s">
        <v>292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>
        <v>7</v>
      </c>
      <c r="AT60" s="120"/>
    </row>
    <row r="61" spans="1:46" ht="66" customHeight="1">
      <c r="A61" s="233" t="s">
        <v>234</v>
      </c>
      <c r="B61" s="443" t="s">
        <v>345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103.5" customHeight="1">
      <c r="A62" s="233" t="s">
        <v>235</v>
      </c>
      <c r="B62" s="444" t="s">
        <v>346</v>
      </c>
      <c r="C62" s="653" t="s">
        <v>292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/>
      <c r="AT62" s="430"/>
    </row>
    <row r="63" spans="1:46" ht="105.75" customHeight="1">
      <c r="A63" s="289" t="s">
        <v>236</v>
      </c>
      <c r="B63" s="444" t="s">
        <v>347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47.75" customHeight="1">
      <c r="A64" s="288" t="s">
        <v>237</v>
      </c>
      <c r="B64" s="445" t="s">
        <v>348</v>
      </c>
      <c r="C64" s="653" t="s">
        <v>292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23.75" customHeight="1" thickBot="1">
      <c r="A65" s="241" t="s">
        <v>238</v>
      </c>
      <c r="B65" s="446" t="s">
        <v>349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64.5" customHeight="1">
      <c r="A66" s="432" t="s">
        <v>275</v>
      </c>
      <c r="B66" s="447" t="s">
        <v>350</v>
      </c>
      <c r="C66" s="662" t="s">
        <v>292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>
        <v>1</v>
      </c>
      <c r="AK66" s="655">
        <v>1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66.75" customHeight="1" thickBot="1">
      <c r="A67" s="433" t="s">
        <v>276</v>
      </c>
      <c r="B67" s="448" t="s">
        <v>351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352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353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7" zoomScale="80" zoomScaleNormal="8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392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84">
        <v>2</v>
      </c>
      <c r="E11" s="484">
        <f t="shared" ref="E11" si="6">D11*30</f>
        <v>60</v>
      </c>
      <c r="F11" s="484"/>
      <c r="G11" s="484"/>
      <c r="H11" s="484"/>
      <c r="I11" s="484"/>
      <c r="J11" s="484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30.5" customHeight="1">
      <c r="A27" s="126" t="s">
        <v>206</v>
      </c>
      <c r="B27" s="287" t="s">
        <v>433</v>
      </c>
      <c r="C27" s="507" t="s">
        <v>434</v>
      </c>
      <c r="D27" s="481">
        <v>5</v>
      </c>
      <c r="E27" s="129">
        <f t="shared" si="15"/>
        <v>150</v>
      </c>
      <c r="F27" s="130">
        <f t="shared" si="16"/>
        <v>64</v>
      </c>
      <c r="G27" s="481">
        <v>32</v>
      </c>
      <c r="H27" s="481">
        <v>16</v>
      </c>
      <c r="I27" s="481">
        <v>16</v>
      </c>
      <c r="J27" s="131">
        <f t="shared" si="17"/>
        <v>86</v>
      </c>
      <c r="K27" s="132"/>
      <c r="L27" s="480"/>
      <c r="M27" s="134"/>
      <c r="N27" s="483"/>
      <c r="O27" s="132">
        <v>2</v>
      </c>
      <c r="P27" s="480">
        <v>1</v>
      </c>
      <c r="Q27" s="134">
        <v>1</v>
      </c>
      <c r="R27" s="483">
        <v>5</v>
      </c>
      <c r="S27" s="132"/>
      <c r="T27" s="480"/>
      <c r="U27" s="134"/>
      <c r="V27" s="483"/>
      <c r="W27" s="132"/>
      <c r="X27" s="480"/>
      <c r="Y27" s="134"/>
      <c r="Z27" s="483"/>
      <c r="AA27" s="132"/>
      <c r="AB27" s="480"/>
      <c r="AC27" s="134"/>
      <c r="AD27" s="483"/>
      <c r="AE27" s="479"/>
      <c r="AF27" s="480"/>
      <c r="AG27" s="134"/>
      <c r="AH27" s="483"/>
      <c r="AI27" s="479"/>
      <c r="AJ27" s="480"/>
      <c r="AK27" s="134"/>
      <c r="AL27" s="483"/>
      <c r="AM27" s="132"/>
      <c r="AN27" s="480"/>
      <c r="AO27" s="134"/>
      <c r="AP27" s="483"/>
      <c r="AQ27" s="109">
        <v>2</v>
      </c>
      <c r="AR27" s="130"/>
      <c r="AS27" s="481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81">
        <v>5</v>
      </c>
      <c r="E28" s="129">
        <f t="shared" si="15"/>
        <v>150</v>
      </c>
      <c r="F28" s="130">
        <f t="shared" si="16"/>
        <v>64</v>
      </c>
      <c r="G28" s="481">
        <v>32</v>
      </c>
      <c r="H28" s="481">
        <v>16</v>
      </c>
      <c r="I28" s="481">
        <v>16</v>
      </c>
      <c r="J28" s="131">
        <f t="shared" si="17"/>
        <v>86</v>
      </c>
      <c r="K28" s="132">
        <v>2</v>
      </c>
      <c r="L28" s="480">
        <v>1</v>
      </c>
      <c r="M28" s="134">
        <v>1</v>
      </c>
      <c r="N28" s="483">
        <v>5</v>
      </c>
      <c r="O28" s="132"/>
      <c r="P28" s="480"/>
      <c r="Q28" s="134"/>
      <c r="R28" s="483"/>
      <c r="S28" s="132"/>
      <c r="T28" s="480"/>
      <c r="U28" s="134"/>
      <c r="V28" s="483"/>
      <c r="W28" s="132"/>
      <c r="X28" s="480"/>
      <c r="Y28" s="134"/>
      <c r="Z28" s="483"/>
      <c r="AA28" s="132"/>
      <c r="AB28" s="480"/>
      <c r="AC28" s="134"/>
      <c r="AD28" s="483"/>
      <c r="AE28" s="479"/>
      <c r="AF28" s="480"/>
      <c r="AG28" s="134"/>
      <c r="AH28" s="483"/>
      <c r="AI28" s="479"/>
      <c r="AJ28" s="480"/>
      <c r="AK28" s="134"/>
      <c r="AL28" s="483"/>
      <c r="AM28" s="132"/>
      <c r="AN28" s="480"/>
      <c r="AO28" s="134"/>
      <c r="AP28" s="483"/>
      <c r="AQ28" s="482">
        <v>1</v>
      </c>
      <c r="AR28" s="130"/>
      <c r="AS28" s="481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489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490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51.75" customHeight="1">
      <c r="A52" s="240" t="s">
        <v>225</v>
      </c>
      <c r="B52" s="491" t="s">
        <v>409</v>
      </c>
      <c r="C52" s="682" t="s">
        <v>286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77.25" customHeight="1">
      <c r="A53" s="233" t="s">
        <v>226</v>
      </c>
      <c r="B53" s="492" t="s">
        <v>410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9.5" customHeight="1">
      <c r="A54" s="233" t="s">
        <v>227</v>
      </c>
      <c r="B54" s="492" t="s">
        <v>395</v>
      </c>
      <c r="C54" s="783" t="s">
        <v>286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105" customHeight="1">
      <c r="A55" s="233" t="s">
        <v>228</v>
      </c>
      <c r="B55" s="492" t="s">
        <v>396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66.75" customHeight="1">
      <c r="A56" s="233" t="s">
        <v>229</v>
      </c>
      <c r="B56" s="493" t="s">
        <v>397</v>
      </c>
      <c r="C56" s="783" t="s">
        <v>286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/>
      <c r="I56" s="748">
        <v>32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/>
      <c r="AK56" s="655">
        <v>2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52.5" customHeight="1">
      <c r="A57" s="233" t="s">
        <v>230</v>
      </c>
      <c r="B57" s="492" t="s">
        <v>398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3.75" customHeight="1">
      <c r="A58" s="233" t="s">
        <v>231</v>
      </c>
      <c r="B58" s="492" t="s">
        <v>399</v>
      </c>
      <c r="C58" s="783" t="s">
        <v>286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153" customHeight="1">
      <c r="A59" s="233" t="s">
        <v>232</v>
      </c>
      <c r="B59" s="494" t="s">
        <v>400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91.5" customHeight="1">
      <c r="A60" s="233" t="s">
        <v>233</v>
      </c>
      <c r="B60" s="492" t="s">
        <v>401</v>
      </c>
      <c r="C60" s="783" t="s">
        <v>286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128.25" customHeight="1">
      <c r="A61" s="233" t="s">
        <v>234</v>
      </c>
      <c r="B61" s="494" t="s">
        <v>402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49.5" customHeight="1">
      <c r="A62" s="233" t="s">
        <v>235</v>
      </c>
      <c r="B62" s="495" t="s">
        <v>403</v>
      </c>
      <c r="C62" s="783" t="s">
        <v>286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/>
      <c r="I62" s="673">
        <v>32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/>
      <c r="AK62" s="649">
        <v>2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72.75" customHeight="1">
      <c r="A63" s="289" t="s">
        <v>236</v>
      </c>
      <c r="B63" s="495" t="s">
        <v>404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61.5" customHeight="1">
      <c r="A64" s="288" t="s">
        <v>237</v>
      </c>
      <c r="B64" s="496" t="s">
        <v>405</v>
      </c>
      <c r="C64" s="783" t="s">
        <v>286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72.75" customHeight="1" thickBot="1">
      <c r="A65" s="241" t="s">
        <v>238</v>
      </c>
      <c r="B65" s="497" t="s">
        <v>406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88.5" customHeight="1">
      <c r="A66" s="432" t="s">
        <v>275</v>
      </c>
      <c r="B66" s="498" t="s">
        <v>407</v>
      </c>
      <c r="C66" s="784" t="s">
        <v>286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96.75" customHeight="1" thickBot="1">
      <c r="A67" s="433" t="s">
        <v>276</v>
      </c>
      <c r="B67" s="499" t="s">
        <v>408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85" t="s">
        <v>393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86" t="s">
        <v>394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0" zoomScale="90" zoomScaleNormal="90" workbookViewId="0">
      <selection activeCell="U27" sqref="U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373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78">
        <v>2</v>
      </c>
      <c r="E11" s="478">
        <f t="shared" ref="E11" si="6">D11*30</f>
        <v>60</v>
      </c>
      <c r="F11" s="478"/>
      <c r="G11" s="478"/>
      <c r="H11" s="478"/>
      <c r="I11" s="478"/>
      <c r="J11" s="478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2.25" customHeight="1">
      <c r="A27" s="126" t="s">
        <v>206</v>
      </c>
      <c r="B27" s="287" t="s">
        <v>433</v>
      </c>
      <c r="C27" s="507" t="s">
        <v>434</v>
      </c>
      <c r="D27" s="475">
        <v>5</v>
      </c>
      <c r="E27" s="129">
        <f t="shared" si="15"/>
        <v>150</v>
      </c>
      <c r="F27" s="130">
        <f t="shared" si="16"/>
        <v>64</v>
      </c>
      <c r="G27" s="475">
        <v>32</v>
      </c>
      <c r="H27" s="475">
        <v>16</v>
      </c>
      <c r="I27" s="475">
        <v>16</v>
      </c>
      <c r="J27" s="131">
        <f t="shared" si="17"/>
        <v>86</v>
      </c>
      <c r="K27" s="132"/>
      <c r="L27" s="474"/>
      <c r="M27" s="134"/>
      <c r="N27" s="477"/>
      <c r="O27" s="132">
        <v>2</v>
      </c>
      <c r="P27" s="474">
        <v>1</v>
      </c>
      <c r="Q27" s="134">
        <v>1</v>
      </c>
      <c r="R27" s="477">
        <v>5</v>
      </c>
      <c r="S27" s="132"/>
      <c r="T27" s="474"/>
      <c r="U27" s="134"/>
      <c r="V27" s="477"/>
      <c r="W27" s="132"/>
      <c r="X27" s="474"/>
      <c r="Y27" s="134"/>
      <c r="Z27" s="477"/>
      <c r="AA27" s="132"/>
      <c r="AB27" s="474"/>
      <c r="AC27" s="134"/>
      <c r="AD27" s="477"/>
      <c r="AE27" s="473"/>
      <c r="AF27" s="474"/>
      <c r="AG27" s="134"/>
      <c r="AH27" s="477"/>
      <c r="AI27" s="473"/>
      <c r="AJ27" s="474"/>
      <c r="AK27" s="134"/>
      <c r="AL27" s="477"/>
      <c r="AM27" s="132"/>
      <c r="AN27" s="474"/>
      <c r="AO27" s="134"/>
      <c r="AP27" s="477"/>
      <c r="AQ27" s="109">
        <v>2</v>
      </c>
      <c r="AR27" s="130"/>
      <c r="AS27" s="475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5">
        <v>5</v>
      </c>
      <c r="E28" s="129">
        <f t="shared" si="15"/>
        <v>150</v>
      </c>
      <c r="F28" s="130">
        <f t="shared" si="16"/>
        <v>64</v>
      </c>
      <c r="G28" s="475">
        <v>32</v>
      </c>
      <c r="H28" s="475">
        <v>16</v>
      </c>
      <c r="I28" s="475">
        <v>16</v>
      </c>
      <c r="J28" s="131">
        <f t="shared" si="17"/>
        <v>86</v>
      </c>
      <c r="K28" s="132">
        <v>2</v>
      </c>
      <c r="L28" s="474">
        <v>1</v>
      </c>
      <c r="M28" s="134">
        <v>1</v>
      </c>
      <c r="N28" s="477">
        <v>5</v>
      </c>
      <c r="O28" s="132"/>
      <c r="P28" s="474"/>
      <c r="Q28" s="134"/>
      <c r="R28" s="477"/>
      <c r="S28" s="132"/>
      <c r="T28" s="474"/>
      <c r="U28" s="134"/>
      <c r="V28" s="477"/>
      <c r="W28" s="132"/>
      <c r="X28" s="474"/>
      <c r="Y28" s="134"/>
      <c r="Z28" s="477"/>
      <c r="AA28" s="132"/>
      <c r="AB28" s="474"/>
      <c r="AC28" s="134"/>
      <c r="AD28" s="477"/>
      <c r="AE28" s="473"/>
      <c r="AF28" s="474"/>
      <c r="AG28" s="134"/>
      <c r="AH28" s="477"/>
      <c r="AI28" s="473"/>
      <c r="AJ28" s="474"/>
      <c r="AK28" s="134"/>
      <c r="AL28" s="477"/>
      <c r="AM28" s="132"/>
      <c r="AN28" s="474"/>
      <c r="AO28" s="134"/>
      <c r="AP28" s="477"/>
      <c r="AQ28" s="476">
        <v>1</v>
      </c>
      <c r="AR28" s="130"/>
      <c r="AS28" s="475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14.75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128.25" customHeight="1">
      <c r="A52" s="240" t="s">
        <v>225</v>
      </c>
      <c r="B52" s="442" t="s">
        <v>374</v>
      </c>
      <c r="C52" s="772" t="s">
        <v>268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>
        <v>32</v>
      </c>
      <c r="I52" s="710"/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>
        <v>2</v>
      </c>
      <c r="AC52" s="695"/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2.5" customHeight="1">
      <c r="A53" s="233" t="s">
        <v>226</v>
      </c>
      <c r="B53" s="416" t="s">
        <v>375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5.75" customHeight="1">
      <c r="A54" s="233" t="s">
        <v>227</v>
      </c>
      <c r="B54" s="416" t="s">
        <v>376</v>
      </c>
      <c r="C54" s="653" t="s">
        <v>268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32</v>
      </c>
      <c r="I54" s="748"/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2</v>
      </c>
      <c r="AG54" s="655"/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62.25" customHeight="1">
      <c r="A55" s="233" t="s">
        <v>228</v>
      </c>
      <c r="B55" s="416" t="s">
        <v>377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23" customHeight="1">
      <c r="A56" s="233" t="s">
        <v>229</v>
      </c>
      <c r="B56" s="416" t="s">
        <v>378</v>
      </c>
      <c r="C56" s="653" t="s">
        <v>268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32</v>
      </c>
      <c r="I56" s="748"/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2</v>
      </c>
      <c r="AK56" s="655"/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129" customHeight="1">
      <c r="A57" s="233" t="s">
        <v>230</v>
      </c>
      <c r="B57" s="416" t="s">
        <v>379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125.25" customHeight="1">
      <c r="A58" s="233" t="s">
        <v>231</v>
      </c>
      <c r="B58" s="416" t="s">
        <v>380</v>
      </c>
      <c r="C58" s="653" t="s">
        <v>268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>
        <v>32</v>
      </c>
      <c r="I58" s="748"/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>
        <v>2</v>
      </c>
      <c r="AK58" s="655"/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125.25" customHeight="1">
      <c r="A59" s="233" t="s">
        <v>232</v>
      </c>
      <c r="B59" s="443" t="s">
        <v>381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126" customHeight="1">
      <c r="A60" s="233" t="s">
        <v>233</v>
      </c>
      <c r="B60" s="416" t="s">
        <v>382</v>
      </c>
      <c r="C60" s="653" t="s">
        <v>268</v>
      </c>
      <c r="D60" s="747">
        <v>5</v>
      </c>
      <c r="E60" s="747">
        <f>D60*30</f>
        <v>150</v>
      </c>
      <c r="F60" s="747">
        <f>G60+H60+I60</f>
        <v>64</v>
      </c>
      <c r="G60" s="748">
        <v>16</v>
      </c>
      <c r="H60" s="747"/>
      <c r="I60" s="748">
        <v>48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1</v>
      </c>
      <c r="AJ60" s="659"/>
      <c r="AK60" s="655">
        <v>3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>
        <v>7</v>
      </c>
      <c r="AT60" s="120"/>
    </row>
    <row r="61" spans="1:46" ht="120.75" customHeight="1">
      <c r="A61" s="233" t="s">
        <v>234</v>
      </c>
      <c r="B61" s="443" t="s">
        <v>383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121.5" customHeight="1">
      <c r="A62" s="233" t="s">
        <v>235</v>
      </c>
      <c r="B62" s="444" t="s">
        <v>384</v>
      </c>
      <c r="C62" s="653" t="s">
        <v>268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/>
      <c r="I62" s="673">
        <v>32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/>
      <c r="AK62" s="649">
        <v>2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83.25" customHeight="1">
      <c r="A63" s="289" t="s">
        <v>236</v>
      </c>
      <c r="B63" s="444" t="s">
        <v>385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23" customHeight="1">
      <c r="A64" s="288" t="s">
        <v>237</v>
      </c>
      <c r="B64" s="445" t="s">
        <v>386</v>
      </c>
      <c r="C64" s="653" t="s">
        <v>268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>
        <v>32</v>
      </c>
      <c r="I64" s="748"/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>
        <v>2</v>
      </c>
      <c r="AK64" s="766"/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05.75" customHeight="1" thickBot="1">
      <c r="A65" s="241" t="s">
        <v>238</v>
      </c>
      <c r="B65" s="446" t="s">
        <v>387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43.25" customHeight="1">
      <c r="A66" s="432" t="s">
        <v>275</v>
      </c>
      <c r="B66" s="447" t="s">
        <v>388</v>
      </c>
      <c r="C66" s="662" t="s">
        <v>268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04.25" customHeight="1" thickBot="1">
      <c r="A67" s="433" t="s">
        <v>276</v>
      </c>
      <c r="B67" s="448" t="s">
        <v>389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390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87" t="s">
        <v>391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Титул РУП_Бак</vt:lpstr>
      <vt:lpstr>Базовая часть РУП_Бак</vt:lpstr>
      <vt:lpstr>ПГС</vt:lpstr>
      <vt:lpstr>САД</vt:lpstr>
      <vt:lpstr>ТВ</vt:lpstr>
      <vt:lpstr>ВВ</vt:lpstr>
      <vt:lpstr>ГТС</vt:lpstr>
      <vt:lpstr>ТЭСМ</vt:lpstr>
      <vt:lpstr>'Базовая часть РУП_Бак'!Область_печати</vt:lpstr>
      <vt:lpstr>ПГС!Область_печати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Дресвянников С.Ю.;Temir Bolotbek</dc:creator>
  <cp:lastModifiedBy>User</cp:lastModifiedBy>
  <cp:lastPrinted>2024-05-14T07:20:00Z</cp:lastPrinted>
  <dcterms:created xsi:type="dcterms:W3CDTF">1999-08-17T06:17:32Z</dcterms:created>
  <dcterms:modified xsi:type="dcterms:W3CDTF">2025-01-30T09:28:53Z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