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E:\Кредит ВИЭ\РУП 2024 бакалавр и Магистр направл. ВИЭ\"/>
    </mc:Choice>
  </mc:AlternateContent>
  <xr:revisionPtr revIDLastSave="0" documentId="13_ncr:1_{8A18AB65-F1A0-4882-8489-EC735FEA21A2}" xr6:coauthVersionLast="44" xr6:coauthVersionMax="44" xr10:uidLastSave="{00000000-0000-0000-0000-000000000000}"/>
  <bookViews>
    <workbookView xWindow="-120" yWindow="-120" windowWidth="29040" windowHeight="15840" tabRatio="878" activeTab="3" xr2:uid="{00000000-000D-0000-FFFF-FFFF00000000}"/>
  </bookViews>
  <sheets>
    <sheet name="Титул " sheetId="25" r:id="rId1"/>
    <sheet name="Базовая часть РУП маг" sheetId="7" r:id="rId2"/>
    <sheet name="Вариативная часть РУП маг ГЭЭ" sheetId="20" r:id="rId3"/>
    <sheet name="Вариативная часть РУП маг АИЭ" sheetId="23" r:id="rId4"/>
    <sheet name="ЭСиС" sheetId="22" r:id="rId5"/>
  </sheets>
  <definedNames>
    <definedName name="_xlnm.Print_Area" localSheetId="1">'Базовая часть РУП маг'!$A$1:$AC$42</definedName>
    <definedName name="_xlnm.Print_Area" localSheetId="3">'Вариативная часть РУП маг АИЭ'!$A$1:$AC$35</definedName>
    <definedName name="_xlnm.Print_Area" localSheetId="2">'Вариативная часть РУП маг ГЭЭ'!$A$1:$AC$35</definedName>
    <definedName name="_xlnm.Print_Area" localSheetId="0">'Титул '!$A$1:$BH$31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5" i="23" l="1"/>
  <c r="F15" i="23"/>
  <c r="J15" i="23" s="1"/>
  <c r="I10" i="7"/>
  <c r="F10" i="7" s="1"/>
  <c r="E10" i="7"/>
  <c r="J10" i="7" l="1"/>
  <c r="BH23" i="25" l="1"/>
  <c r="BG23" i="25"/>
  <c r="BF23" i="25"/>
  <c r="BE23" i="25"/>
  <c r="BD23" i="25"/>
  <c r="BC23" i="25"/>
  <c r="BB22" i="25"/>
  <c r="BB21" i="25"/>
  <c r="BB23" i="25" l="1"/>
  <c r="F30" i="23"/>
  <c r="E30" i="23"/>
  <c r="F28" i="23"/>
  <c r="E28" i="23"/>
  <c r="Z27" i="23"/>
  <c r="W27" i="23"/>
  <c r="V27" i="23"/>
  <c r="S27" i="23"/>
  <c r="R27" i="23"/>
  <c r="O27" i="23"/>
  <c r="N27" i="23"/>
  <c r="K27" i="23"/>
  <c r="D27" i="23"/>
  <c r="F26" i="23"/>
  <c r="E26" i="23"/>
  <c r="F25" i="23"/>
  <c r="E25" i="23"/>
  <c r="F24" i="23"/>
  <c r="E24" i="23"/>
  <c r="F23" i="23"/>
  <c r="E23" i="23"/>
  <c r="Z22" i="23"/>
  <c r="W22" i="23"/>
  <c r="W21" i="23" s="1"/>
  <c r="V22" i="23"/>
  <c r="S22" i="23"/>
  <c r="R22" i="23"/>
  <c r="O22" i="23"/>
  <c r="N22" i="23"/>
  <c r="K22" i="23"/>
  <c r="D22" i="23"/>
  <c r="F17" i="23"/>
  <c r="E17" i="23"/>
  <c r="E16" i="23" s="1"/>
  <c r="Z16" i="23"/>
  <c r="Z12" i="23" s="1"/>
  <c r="W16" i="23"/>
  <c r="W12" i="23" s="1"/>
  <c r="V16" i="23"/>
  <c r="V12" i="23" s="1"/>
  <c r="S16" i="23"/>
  <c r="S12" i="23" s="1"/>
  <c r="R16" i="23"/>
  <c r="R12" i="23" s="1"/>
  <c r="O16" i="23"/>
  <c r="O12" i="23" s="1"/>
  <c r="N16" i="23"/>
  <c r="K16" i="23"/>
  <c r="F14" i="23"/>
  <c r="E14" i="23"/>
  <c r="E13" i="23" s="1"/>
  <c r="N13" i="23"/>
  <c r="K13" i="23"/>
  <c r="K12" i="23" s="1"/>
  <c r="D13" i="23"/>
  <c r="D12" i="23" s="1"/>
  <c r="V21" i="23" l="1"/>
  <c r="Z21" i="23"/>
  <c r="K21" i="23"/>
  <c r="O21" i="23"/>
  <c r="J30" i="23"/>
  <c r="J28" i="23"/>
  <c r="J24" i="23"/>
  <c r="J26" i="23"/>
  <c r="J14" i="23"/>
  <c r="R21" i="23"/>
  <c r="J25" i="23"/>
  <c r="S21" i="23"/>
  <c r="J23" i="23"/>
  <c r="D21" i="23"/>
  <c r="E12" i="23"/>
  <c r="N12" i="23"/>
  <c r="N21" i="23"/>
  <c r="E27" i="23"/>
  <c r="J17" i="23"/>
  <c r="E22" i="23"/>
  <c r="F13" i="23"/>
  <c r="F12" i="23" s="1"/>
  <c r="J13" i="23" l="1"/>
  <c r="J12" i="23" s="1"/>
  <c r="E21" i="23"/>
  <c r="F28" i="22"/>
  <c r="E28" i="22"/>
  <c r="F26" i="22"/>
  <c r="E26" i="22"/>
  <c r="J26" i="22" s="1"/>
  <c r="Z25" i="22"/>
  <c r="W25" i="22"/>
  <c r="V25" i="22"/>
  <c r="S25" i="22"/>
  <c r="R25" i="22"/>
  <c r="O25" i="22"/>
  <c r="N25" i="22"/>
  <c r="K25" i="22"/>
  <c r="D25" i="22"/>
  <c r="F24" i="22"/>
  <c r="E24" i="22"/>
  <c r="J24" i="22" s="1"/>
  <c r="F23" i="22"/>
  <c r="E23" i="22"/>
  <c r="F22" i="22"/>
  <c r="E22" i="22"/>
  <c r="F21" i="22"/>
  <c r="E21" i="22"/>
  <c r="J21" i="22" s="1"/>
  <c r="Z20" i="22"/>
  <c r="Z19" i="22" s="1"/>
  <c r="W20" i="22"/>
  <c r="V20" i="22"/>
  <c r="S20" i="22"/>
  <c r="R20" i="22"/>
  <c r="O20" i="22"/>
  <c r="O19" i="22" s="1"/>
  <c r="N20" i="22"/>
  <c r="N19" i="22" s="1"/>
  <c r="K20" i="22"/>
  <c r="K19" i="22" s="1"/>
  <c r="D20" i="22"/>
  <c r="W19" i="22"/>
  <c r="V19" i="22"/>
  <c r="S19" i="22"/>
  <c r="D19" i="22"/>
  <c r="F15" i="22"/>
  <c r="E15" i="22"/>
  <c r="E14" i="22" s="1"/>
  <c r="Z14" i="22"/>
  <c r="Z10" i="22" s="1"/>
  <c r="W14" i="22"/>
  <c r="W10" i="22" s="1"/>
  <c r="V14" i="22"/>
  <c r="V10" i="22" s="1"/>
  <c r="S14" i="22"/>
  <c r="R14" i="22"/>
  <c r="R10" i="22" s="1"/>
  <c r="O14" i="22"/>
  <c r="O10" i="22" s="1"/>
  <c r="N14" i="22"/>
  <c r="K14" i="22"/>
  <c r="F13" i="22"/>
  <c r="E13" i="22"/>
  <c r="F12" i="22"/>
  <c r="E12" i="22"/>
  <c r="E11" i="22" s="1"/>
  <c r="N11" i="22"/>
  <c r="K11" i="22"/>
  <c r="F11" i="22"/>
  <c r="D11" i="22"/>
  <c r="S10" i="22"/>
  <c r="F10" i="22"/>
  <c r="D10" i="22"/>
  <c r="K10" i="22" l="1"/>
  <c r="E10" i="22"/>
  <c r="J13" i="22"/>
  <c r="E25" i="22"/>
  <c r="R19" i="22"/>
  <c r="J15" i="22"/>
  <c r="J22" i="22"/>
  <c r="E20" i="22"/>
  <c r="E19" i="22" s="1"/>
  <c r="J23" i="22"/>
  <c r="N10" i="22"/>
  <c r="J28" i="22"/>
  <c r="J12" i="22"/>
  <c r="J11" i="22" s="1"/>
  <c r="J10" i="22" s="1"/>
  <c r="F16" i="7" l="1"/>
  <c r="F17" i="7"/>
  <c r="F18" i="7"/>
  <c r="F15" i="7"/>
  <c r="N13" i="20" l="1"/>
  <c r="K13" i="20"/>
  <c r="W27" i="20" l="1"/>
  <c r="D13" i="20"/>
  <c r="F15" i="20"/>
  <c r="F14" i="20"/>
  <c r="D7" i="7"/>
  <c r="D12" i="7" s="1"/>
  <c r="D23" i="7" s="1"/>
  <c r="D24" i="7" s="1"/>
  <c r="E15" i="20"/>
  <c r="E14" i="20"/>
  <c r="E13" i="20" l="1"/>
  <c r="J14" i="20"/>
  <c r="J15" i="20"/>
  <c r="F13" i="20"/>
  <c r="F24" i="20"/>
  <c r="E24" i="20"/>
  <c r="J13" i="20" l="1"/>
  <c r="J24" i="20"/>
  <c r="Z27" i="20"/>
  <c r="F25" i="20" l="1"/>
  <c r="E25" i="20"/>
  <c r="Z22" i="20"/>
  <c r="Z21" i="20" s="1"/>
  <c r="E22" i="7"/>
  <c r="E21" i="7"/>
  <c r="Z7" i="7"/>
  <c r="W7" i="7"/>
  <c r="V7" i="7"/>
  <c r="S7" i="7"/>
  <c r="R7" i="7"/>
  <c r="O7" i="7"/>
  <c r="N7" i="7"/>
  <c r="K7" i="7"/>
  <c r="Z14" i="7"/>
  <c r="W14" i="7"/>
  <c r="V14" i="7"/>
  <c r="S14" i="7"/>
  <c r="R14" i="7"/>
  <c r="O14" i="7"/>
  <c r="N14" i="7"/>
  <c r="K14" i="7"/>
  <c r="W16" i="20"/>
  <c r="Z16" i="20"/>
  <c r="Z19" i="7" l="1"/>
  <c r="W12" i="20"/>
  <c r="W11" i="7" s="1"/>
  <c r="W12" i="7" s="1"/>
  <c r="Z12" i="20"/>
  <c r="Z11" i="7" s="1"/>
  <c r="Z12" i="7" s="1"/>
  <c r="D12" i="20"/>
  <c r="J25" i="20"/>
  <c r="V16" i="20"/>
  <c r="V12" i="20" s="1"/>
  <c r="V11" i="7" s="1"/>
  <c r="S16" i="20"/>
  <c r="S12" i="20" s="1"/>
  <c r="S11" i="7" s="1"/>
  <c r="S12" i="7" s="1"/>
  <c r="R16" i="20"/>
  <c r="R12" i="20" s="1"/>
  <c r="R11" i="7" s="1"/>
  <c r="R12" i="7" s="1"/>
  <c r="O16" i="20"/>
  <c r="O12" i="20" s="1"/>
  <c r="O11" i="7" s="1"/>
  <c r="O12" i="7" s="1"/>
  <c r="N16" i="20"/>
  <c r="N12" i="20" s="1"/>
  <c r="K16" i="20"/>
  <c r="K12" i="20" s="1"/>
  <c r="K11" i="7" s="1"/>
  <c r="F17" i="20"/>
  <c r="V22" i="20"/>
  <c r="W22" i="20"/>
  <c r="S22" i="20"/>
  <c r="R22" i="20"/>
  <c r="O22" i="20"/>
  <c r="N22" i="20"/>
  <c r="K22" i="20"/>
  <c r="D27" i="20"/>
  <c r="V27" i="20"/>
  <c r="S27" i="20"/>
  <c r="R27" i="20"/>
  <c r="O27" i="20"/>
  <c r="N27" i="20"/>
  <c r="K27" i="20"/>
  <c r="N11" i="7" l="1"/>
  <c r="N12" i="7" s="1"/>
  <c r="K12" i="7"/>
  <c r="N21" i="20"/>
  <c r="N19" i="7" s="1"/>
  <c r="N20" i="7" s="1"/>
  <c r="S21" i="20"/>
  <c r="R21" i="20"/>
  <c r="R19" i="7" s="1"/>
  <c r="R20" i="7" s="1"/>
  <c r="R24" i="7" s="1"/>
  <c r="V21" i="20"/>
  <c r="F12" i="20"/>
  <c r="O21" i="20"/>
  <c r="O19" i="7" s="1"/>
  <c r="O20" i="7" s="1"/>
  <c r="O24" i="7" s="1"/>
  <c r="W21" i="20"/>
  <c r="Z20" i="7"/>
  <c r="Z24" i="7" s="1"/>
  <c r="K21" i="20"/>
  <c r="N24" i="7" l="1"/>
  <c r="W19" i="7"/>
  <c r="W20" i="7" s="1"/>
  <c r="W24" i="7" s="1"/>
  <c r="S19" i="7"/>
  <c r="S20" i="7" s="1"/>
  <c r="S24" i="7" s="1"/>
  <c r="V19" i="7"/>
  <c r="V20" i="7" s="1"/>
  <c r="K19" i="7"/>
  <c r="K20" i="7" s="1"/>
  <c r="K24" i="7" s="1"/>
  <c r="F30" i="20"/>
  <c r="F28" i="20"/>
  <c r="F26" i="20"/>
  <c r="F23" i="20"/>
  <c r="E30" i="20"/>
  <c r="E28" i="20"/>
  <c r="E26" i="20"/>
  <c r="E23" i="20"/>
  <c r="E17" i="20"/>
  <c r="E22" i="20" l="1"/>
  <c r="E16" i="20"/>
  <c r="E12" i="20" s="1"/>
  <c r="J17" i="20"/>
  <c r="E27" i="20"/>
  <c r="J26" i="20"/>
  <c r="J28" i="20"/>
  <c r="J23" i="20"/>
  <c r="J30" i="20"/>
  <c r="J12" i="20" l="1"/>
  <c r="E21" i="20"/>
  <c r="D22" i="20"/>
  <c r="D21" i="20" l="1"/>
  <c r="D14" i="7"/>
  <c r="V12" i="7" l="1"/>
  <c r="V24" i="7" s="1"/>
  <c r="E18" i="7" l="1"/>
  <c r="E17" i="7"/>
  <c r="E16" i="7"/>
  <c r="E15" i="7"/>
  <c r="J15" i="7" l="1"/>
  <c r="J18" i="7"/>
  <c r="J17" i="7"/>
  <c r="J16" i="7"/>
  <c r="E20" i="7" l="1"/>
  <c r="E19" i="7"/>
  <c r="E14" i="7"/>
  <c r="I9" i="7" l="1"/>
  <c r="F9" i="7" s="1"/>
  <c r="I8" i="7"/>
  <c r="E9" i="7"/>
  <c r="E8" i="7"/>
  <c r="F8" i="7" l="1"/>
  <c r="E7" i="7"/>
  <c r="J9" i="7"/>
  <c r="E11" i="7"/>
  <c r="J8" i="7" l="1"/>
  <c r="E12" i="7"/>
  <c r="E24" i="7" l="1"/>
  <c r="E2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Аксана</author>
  </authors>
  <commentList>
    <comment ref="AA10" authorId="0" shapeId="0" xr:uid="{15FBAEFF-324F-41A7-A62B-2628F2DF0231}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КИ-СИ, КГ-МИ, ВШЭБ, ИАД - 2 сем.</t>
        </r>
      </text>
    </comment>
    <comment ref="AB10" authorId="0" shapeId="0" xr:uid="{1118D8EA-F566-4077-BBE1-6D79EFE7F95C}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КИ-СИ, КГ-МИ, ВШЭБ, ИАД - 2 сем.</t>
        </r>
      </text>
    </comment>
  </commentList>
</comments>
</file>

<file path=xl/sharedStrings.xml><?xml version="1.0" encoding="utf-8"?>
<sst xmlns="http://schemas.openxmlformats.org/spreadsheetml/2006/main" count="635" uniqueCount="278">
  <si>
    <t>1</t>
  </si>
  <si>
    <t xml:space="preserve"> </t>
  </si>
  <si>
    <t>2</t>
  </si>
  <si>
    <t>8</t>
  </si>
  <si>
    <t>15</t>
  </si>
  <si>
    <t>22</t>
  </si>
  <si>
    <t>29</t>
  </si>
  <si>
    <t>6</t>
  </si>
  <si>
    <t>13</t>
  </si>
  <si>
    <t>20</t>
  </si>
  <si>
    <t>27</t>
  </si>
  <si>
    <t>3</t>
  </si>
  <si>
    <t>10</t>
  </si>
  <si>
    <t>17</t>
  </si>
  <si>
    <t>24</t>
  </si>
  <si>
    <t>5</t>
  </si>
  <si>
    <t>12</t>
  </si>
  <si>
    <t>19</t>
  </si>
  <si>
    <t>26</t>
  </si>
  <si>
    <t>9</t>
  </si>
  <si>
    <t>16</t>
  </si>
  <si>
    <t>23</t>
  </si>
  <si>
    <t>30</t>
  </si>
  <si>
    <t>11</t>
  </si>
  <si>
    <t>18</t>
  </si>
  <si>
    <t>25</t>
  </si>
  <si>
    <t>7</t>
  </si>
  <si>
    <t>14</t>
  </si>
  <si>
    <t>21</t>
  </si>
  <si>
    <t>28</t>
  </si>
  <si>
    <t>4</t>
  </si>
  <si>
    <t>31</t>
  </si>
  <si>
    <t xml:space="preserve"> =</t>
  </si>
  <si>
    <t>П</t>
  </si>
  <si>
    <t>//</t>
  </si>
  <si>
    <t>ГА</t>
  </si>
  <si>
    <t xml:space="preserve">// </t>
  </si>
  <si>
    <t>ОЛ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</si>
  <si>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</si>
  <si>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ОБОЗНАЧЕНИЯ:</t>
  </si>
  <si>
    <t>Р</t>
  </si>
  <si>
    <t>1.</t>
  </si>
  <si>
    <t>2.</t>
  </si>
  <si>
    <t>3.</t>
  </si>
  <si>
    <t>ЖОЖдун компоненти / Вузовский компонент / University component</t>
  </si>
  <si>
    <t>курс/course</t>
  </si>
  <si>
    <t xml:space="preserve">БЕЛГИЛЕР: </t>
  </si>
  <si>
    <t>/Examination session</t>
  </si>
  <si>
    <t>Кафедра/Department</t>
  </si>
  <si>
    <t>КЕСИПТИК ЦИКЛ / ПРОФЕССИОНАЛЬНЫЙ ЦИКЛ / PROFESSIONAL CYCLE</t>
  </si>
  <si>
    <t>сем./ sem.</t>
  </si>
  <si>
    <t>КЫРГЫЗ РЕСПУБЛИКАСЫНЫН БИЛИМ БЕРҮҮ ЖАНА ИЛИМ МИНИСТРЛИГИ / МИНИСТЕРСТВО  ОБРАЗОВАНИЯ  И НАУКИ КЫРГЫЗСКОЙ  РЕСПУБЛИКИ / MINISTRY OF EDUCATION AND SCIENCE OF THE KYRGYZ REPUBLIC</t>
  </si>
  <si>
    <t>И.РАЗЗАКОВ атындагы КЫРГЫЗ МАМЛЕКЕТТИК ТЕХНИКАЛЫК УНИВЕРСИТЕТИ / КЫРГЫЗСКИЙ   ГОСУДАРСТВЕННЫЙ  ТЕХНИЧЕСКИЙ  УНИВЕРСИТЕТ им. И.Раззакова / KYRGYZ STATE TECHNICAL UNIVERSITY named after I. Razzakov</t>
  </si>
  <si>
    <t>ЖУМУШЧУ ОКУУ ПЛАНЫ / РАБОЧИЙ  УЧЕБНЫЙ  ПЛАН / WORKING CURRICULUM</t>
  </si>
  <si>
    <t>Сентябрь/September</t>
  </si>
  <si>
    <t>Октябрь/October</t>
  </si>
  <si>
    <t>Ноябрь/November</t>
  </si>
  <si>
    <t>Декабрь/December</t>
  </si>
  <si>
    <t>Январь/January</t>
  </si>
  <si>
    <t>Февраль/February</t>
  </si>
  <si>
    <t>Март/March</t>
  </si>
  <si>
    <t>Май/May</t>
  </si>
  <si>
    <t>Апрель/April</t>
  </si>
  <si>
    <t>Июнь/June</t>
  </si>
  <si>
    <t>Июль/July</t>
  </si>
  <si>
    <t>Август/August</t>
  </si>
  <si>
    <t>/Production practice</t>
  </si>
  <si>
    <t>ОКУТУУНУН  ФОРМАСЫ/ ФОРМА ОБУЧЕНИЯ / FORM OF STUDY:</t>
  </si>
  <si>
    <t>Жыйынтыгы/Итого/Total</t>
  </si>
  <si>
    <t>бардыгы/всего/total</t>
  </si>
  <si>
    <t>сынактык сессия/экз. сессия/еxam. session</t>
  </si>
  <si>
    <t>практика/practice</t>
  </si>
  <si>
    <t>каникулдар/ каникулы/ vacation</t>
  </si>
  <si>
    <t>ОКУТУУНУН ЧЕНЕМДИК МӨӨНӨТҮ / НОРМАТИВНЫЙ СРОК ОБУЧЕНИЯ /STANDARD TERM OF STUDY:</t>
  </si>
  <si>
    <t>Окуу процессинин графиги / График учебного процесса / The schedule of the educational process</t>
  </si>
  <si>
    <t>DENOTATION:</t>
  </si>
  <si>
    <t>/Theoretical education</t>
  </si>
  <si>
    <t>/Mid-term control</t>
  </si>
  <si>
    <t>Убакыттын бюджет боюнча топтомо маалыматтары (жумаларда) /Сводные данные по бюджету времени (в неделях)/Summary of budget time (in weeks)</t>
  </si>
  <si>
    <t>мамлекеттик аттестация/ гос.аттестация/ state certification</t>
  </si>
  <si>
    <t>теор.окутуу /теорет.обучение/ theoretical education</t>
  </si>
  <si>
    <t>Жалпы эмгек көлөмү/Общая трудоемкость/ Total labor intensity</t>
  </si>
  <si>
    <t>Сааттардагы иштин көлөмү/Объем работы в часах/Amount of work in hours</t>
  </si>
  <si>
    <t>алардын ичинен:/из них:/ from them:</t>
  </si>
  <si>
    <t>Лекциялар/Лекции/ lectures</t>
  </si>
  <si>
    <t>Өз алдынча иштөө/ Самостоятельная работа/ Independent work</t>
  </si>
  <si>
    <t>Практикалык/Практические/ Practical</t>
  </si>
  <si>
    <t>Окутуунун 1-жылы/ 1-й год обучения/ 1st year of study</t>
  </si>
  <si>
    <t>Окутуунун 2-жылы/  2-й год обучения/  2nd year of study</t>
  </si>
  <si>
    <t>Лабораториялык/Лабораторные/ laboratory</t>
  </si>
  <si>
    <t>Бардыгы / Всего/ Total</t>
  </si>
  <si>
    <t xml:space="preserve">  Дисциплинанын коду/   Код дисциплины/   Discipline code</t>
  </si>
  <si>
    <t xml:space="preserve"> Сааттар/ Часы/ Hours</t>
  </si>
  <si>
    <t xml:space="preserve">Белгилер:/Обозначения:/Denotation: </t>
  </si>
  <si>
    <t>лк/ лк/ leс</t>
  </si>
  <si>
    <t>лб/лб/ lab</t>
  </si>
  <si>
    <t>пр/ пр/ prac</t>
  </si>
  <si>
    <t>1 сем/sem (КС/ОС/AS) -16 жум./нед./weeks</t>
  </si>
  <si>
    <t>3 сем/sem (КС/ОС/AS) -16 жум./нед./weeks</t>
  </si>
  <si>
    <t>2 сем/sem (ЖС/ВС/SS) -16 жум./нед./weeks</t>
  </si>
  <si>
    <t>4 сем/sem (ЖС/ВС/SS) -16 жум./нед./weeks</t>
  </si>
  <si>
    <t>Семестрлер боюнча отчет/ Отчет по семестрам/ Semester's report</t>
  </si>
  <si>
    <t>сынак/экзамен/exam</t>
  </si>
  <si>
    <t xml:space="preserve">КИ,КД/КР, КП/CW, CP </t>
  </si>
  <si>
    <t>Мамлекет.сынак/Гос.экзамен/ State exam</t>
  </si>
  <si>
    <t xml:space="preserve">ВАРИАТИВДҮҮ БӨЛҮК / ВАРИАТИВНАЯ ЧАСТЬ / VARIABLE PART: </t>
  </si>
  <si>
    <t>ФАКУЛЬТАТИВДЕР/ФАКУЛЬТАТИВЫ/ELECTIVES:</t>
  </si>
  <si>
    <t xml:space="preserve">   ДИСЦИПЛИНАЛАРДЫН АТАЛЫШЫ /                                                                                           НАИМЕНОВАНИЕ ДИСЦИПЛИНЫ/                                                                                                                                        NAME OF THE DISCIPLINE</t>
  </si>
  <si>
    <t>ПРАКТИКАНЫН АТАЛЫШЫ / НАИМЕНОВАНИЕ ПРАКТИКИ/ NAME OF THE PRACTICE</t>
  </si>
  <si>
    <t>ЖЫЙЫНТЫКТООЧУ МАМЛЕКЕТТИК АТТЕСТАЦИЯ / ИТОГОВАЯ ГОСУДАРСТВЕННАЯ АТТЕСТАЦИЯ / FINAL STATE CERTIFICATION</t>
  </si>
  <si>
    <t>ВАРИАТИВДҮҮ БӨЛҮК / ВАРИАТИВНАЯ ЧАСТЬ / VARIABLE PART:</t>
  </si>
  <si>
    <t>Күндүзгү  / Очная / Full-time</t>
  </si>
  <si>
    <t>Жалпы эмгек көлөмү/ Общая трудоемкость/ Total labor intensity</t>
  </si>
  <si>
    <t xml:space="preserve">КВАЛИФИКАЦИЯСЫ / КВАЛИФИКАЦИЯ / QUALIFICATION: </t>
  </si>
  <si>
    <t>Б1.1.</t>
  </si>
  <si>
    <t>Цикл Б1.1 боюнча жыйынтыгы /Итого по циклу Б1.1/Total cycle Б1.1</t>
  </si>
  <si>
    <t>Б1.2.</t>
  </si>
  <si>
    <t>Блок 2.</t>
  </si>
  <si>
    <t>Блок 3.</t>
  </si>
  <si>
    <t>Б1.1.В1</t>
  </si>
  <si>
    <t>Элективдик курстар / Элективные курсы / Elective courses</t>
  </si>
  <si>
    <t xml:space="preserve">1-тиркеме/Прил. 1/Annex 1 - </t>
  </si>
  <si>
    <t>БАЗАЛЫК (МИЛДЕТҮҮ) БӨЛҮК / БАЗОВАЯ (ОБЯЗАТЕЛЬНАЯ)ЧАСТЬ / BASIC (MANDATORY) PART</t>
  </si>
  <si>
    <t>БАЗАЛЫК (МИЛДЕТҮҮ) БӨЛҮК / БАЗОВАЯ (ОБЯЗАТЕЛЬНАЯ) ЧАСТЬ / BASIC (MANDATORY) PART</t>
  </si>
  <si>
    <t>жум. көлөмү/ объем в нед/ volume in weeks</t>
  </si>
  <si>
    <t>жум.көлөмү/ объем в нед/ volume in weeks</t>
  </si>
  <si>
    <t xml:space="preserve">№ </t>
  </si>
  <si>
    <t>№</t>
  </si>
  <si>
    <t xml:space="preserve">   ДИСЦИПЛИНАЛАРДЫН АТАЛЫШЫ / НАИМЕНОВАНИЕ ДИСЦИПЛИНЫ/  NAME OF THE DISCIPLINE</t>
  </si>
  <si>
    <t>Б1.1.В2</t>
  </si>
  <si>
    <t>Блок 1.</t>
  </si>
  <si>
    <t>Б1.1.В3</t>
  </si>
  <si>
    <t>Б1.1.П1</t>
  </si>
  <si>
    <t>Б1.1.П2</t>
  </si>
  <si>
    <t>ЖАЛПЫ ИЛИМИЙ ЦИКЛ / ОБЩЕНАУЧНЫЙ ЦИКЛ / GENERAL SCIENTIFIC CYCLE</t>
  </si>
  <si>
    <r>
      <rPr>
        <b/>
        <sz val="12"/>
        <rFont val="Times New Roman"/>
        <family val="1"/>
        <charset val="204"/>
      </rPr>
      <t xml:space="preserve">лк/ лк/ leс </t>
    </r>
    <r>
      <rPr>
        <sz val="12"/>
        <rFont val="Times New Roman"/>
        <family val="1"/>
        <charset val="204"/>
      </rPr>
      <t xml:space="preserve">- лекциялар/лекции/ lectures, </t>
    </r>
    <r>
      <rPr>
        <b/>
        <sz val="12"/>
        <rFont val="Times New Roman"/>
        <family val="1"/>
        <charset val="204"/>
      </rPr>
      <t>лб/лб/ lab</t>
    </r>
    <r>
      <rPr>
        <sz val="12"/>
        <rFont val="Times New Roman"/>
        <family val="1"/>
        <charset val="204"/>
      </rPr>
      <t xml:space="preserve"> -лабораториялык/лабораторные/ laboratory, </t>
    </r>
    <r>
      <rPr>
        <b/>
        <sz val="12"/>
        <rFont val="Times New Roman"/>
        <family val="1"/>
        <charset val="204"/>
      </rPr>
      <t>пр/ пр/ prac</t>
    </r>
    <r>
      <rPr>
        <sz val="12"/>
        <rFont val="Times New Roman"/>
        <family val="1"/>
        <charset val="204"/>
      </rPr>
      <t xml:space="preserve"> - практикалык/практические/practical, КС/ОС/AS - Күзгү семестр/Осенний семестр/Autumn semester,  ЖС/ВС/SS - Жазгы семестр/Весенний семестр/Spring semester</t>
    </r>
  </si>
  <si>
    <r>
      <rPr>
        <b/>
        <sz val="12"/>
        <rFont val="Times New Roman"/>
        <family val="1"/>
        <charset val="204"/>
      </rPr>
      <t>КИ, КД/КР, КП/CW, CP</t>
    </r>
    <r>
      <rPr>
        <sz val="12"/>
        <rFont val="Times New Roman"/>
        <family val="1"/>
        <charset val="204"/>
      </rPr>
      <t xml:space="preserve"> - Курстук иш, Курстук долбоор/ Курсовая работа, Курсовой проект/ Course work, Course project,  ЖКБ МБС/ГОС ВПО/ SES HPE - Жогорку кесиптик билим берүүсүнүн мамлекеттик билим берүү стандарты / Государственный образовательный стандарт высшего профессионального образования/ State educational standard  of higher professional education</t>
    </r>
  </si>
  <si>
    <t>2,3,4</t>
  </si>
  <si>
    <t xml:space="preserve">ПРОГРАММА / ПРОГРАММА / PROGRAMM: </t>
  </si>
  <si>
    <r>
      <t xml:space="preserve">Магистр даярдоо / </t>
    </r>
    <r>
      <rPr>
        <b/>
        <sz val="12"/>
        <rFont val="Times New Roman"/>
        <family val="1"/>
        <charset val="204"/>
      </rPr>
      <t xml:space="preserve">Подготовки магистра </t>
    </r>
    <r>
      <rPr>
        <b/>
        <sz val="11"/>
        <rFont val="Times New Roman"/>
        <family val="1"/>
        <charset val="204"/>
      </rPr>
      <t xml:space="preserve"> / Working master's study curriculum</t>
    </r>
  </si>
  <si>
    <t>2 жыл / 2 года / 2 years</t>
  </si>
  <si>
    <t xml:space="preserve">Педагогикалык практика / Педагогическая практика / </t>
  </si>
  <si>
    <t>Pedagogical practice</t>
  </si>
  <si>
    <t xml:space="preserve">Илимий изилдөө практикасы / Научно-исследовательская </t>
  </si>
  <si>
    <t>практика / Research practice</t>
  </si>
  <si>
    <t>Өндүрүштүк практика /Производственная практика</t>
  </si>
  <si>
    <r>
      <t>Теориялык окутуу /</t>
    </r>
    <r>
      <rPr>
        <b/>
        <sz val="9"/>
        <rFont val="Times New Roman"/>
        <family val="1"/>
        <charset val="204"/>
      </rPr>
      <t>Теоретическое обуч.</t>
    </r>
  </si>
  <si>
    <r>
      <t>Чектил көзөмөл/</t>
    </r>
    <r>
      <rPr>
        <b/>
        <sz val="9"/>
        <rFont val="Times New Roman"/>
        <family val="1"/>
        <charset val="204"/>
      </rPr>
      <t>Рубежный контроль</t>
    </r>
  </si>
  <si>
    <r>
      <t>Сынактык сессия /</t>
    </r>
    <r>
      <rPr>
        <b/>
        <sz val="9"/>
        <rFont val="Times New Roman"/>
        <family val="1"/>
        <charset val="204"/>
      </rPr>
      <t>Экзаменационная сессия</t>
    </r>
  </si>
  <si>
    <r>
      <t>Каникулдар/</t>
    </r>
    <r>
      <rPr>
        <b/>
        <sz val="9"/>
        <rFont val="Times New Roman"/>
        <family val="1"/>
        <charset val="204"/>
      </rPr>
      <t>Каникулы</t>
    </r>
    <r>
      <rPr>
        <sz val="9"/>
        <rFont val="Times New Roman"/>
        <family val="1"/>
        <charset val="204"/>
      </rPr>
      <t>/Vacation</t>
    </r>
  </si>
  <si>
    <t>МД</t>
  </si>
  <si>
    <t>МД коргоо / Защита МД / Рrotection of MD</t>
  </si>
  <si>
    <t>МД аткаруу / Выполнение МД / Execution of MD</t>
  </si>
  <si>
    <r>
      <t>Обзордук лекциялар, консультациялар/</t>
    </r>
    <r>
      <rPr>
        <b/>
        <sz val="9"/>
        <rFont val="Times New Roman"/>
        <family val="1"/>
        <charset val="204"/>
      </rPr>
      <t xml:space="preserve">Обзорные лекции, </t>
    </r>
  </si>
  <si>
    <r>
      <rPr>
        <b/>
        <sz val="9"/>
        <rFont val="Times New Roman"/>
        <family val="1"/>
        <charset val="204"/>
      </rPr>
      <t>консультации</t>
    </r>
    <r>
      <rPr>
        <sz val="9"/>
        <rFont val="Times New Roman"/>
        <family val="1"/>
        <charset val="204"/>
      </rPr>
      <t>/Overview lectures, consultations</t>
    </r>
  </si>
  <si>
    <r>
      <t>Даярдоо багыты боюнча мамлекеттик сынак/</t>
    </r>
    <r>
      <rPr>
        <b/>
        <sz val="9"/>
        <rFont val="Times New Roman"/>
        <family val="1"/>
        <charset val="204"/>
      </rPr>
      <t xml:space="preserve">Гос.экзамен по </t>
    </r>
  </si>
  <si>
    <r>
      <rPr>
        <b/>
        <sz val="9"/>
        <rFont val="Times New Roman"/>
        <family val="1"/>
        <charset val="204"/>
      </rPr>
      <t>направлению подготовки</t>
    </r>
    <r>
      <rPr>
        <sz val="9"/>
        <rFont val="Times New Roman"/>
        <family val="1"/>
        <charset val="204"/>
      </rPr>
      <t>/State examination in the major of training</t>
    </r>
  </si>
  <si>
    <t>МД аткаруу /выполнение МД/ execution of MD</t>
  </si>
  <si>
    <t>Цикл Б1.2 боюнча жыйынтыгы /Итого по циклу Б1.2/Total cycle Б1.2</t>
  </si>
  <si>
    <t>Магистр / Магистр / Master</t>
  </si>
  <si>
    <t>БАГЫТ / НАПРАВЛЕНИЕ / MAJOR:</t>
  </si>
  <si>
    <t>ПД</t>
  </si>
  <si>
    <t>НП</t>
  </si>
  <si>
    <t>Кредиттер/ Кредиты/ Credits ECTS</t>
  </si>
  <si>
    <t>Кредит/Credit</t>
  </si>
  <si>
    <t>Практика боюнча кредиттер/Кредитов по практике/Credits on practice:</t>
  </si>
  <si>
    <t>Окуу дисциплиналары боюнча кредиттер/Кредитов по учебным дисциплинам /Credits in various academic disciplines:</t>
  </si>
  <si>
    <t>Окуунун баардык мезгилиндеги кредиттердин топтому / ВСЕГО кредитов за весь период обучения / Total credits for the entire period of study</t>
  </si>
  <si>
    <t>кред/cred</t>
  </si>
  <si>
    <t>ОП</t>
  </si>
  <si>
    <t>ИЯ</t>
  </si>
  <si>
    <t>Б1.2.П1</t>
  </si>
  <si>
    <t>Б1.2.П2</t>
  </si>
  <si>
    <t>Б1.2.П3</t>
  </si>
  <si>
    <t>Б1.2.П4</t>
  </si>
  <si>
    <t>Б1.2.В1</t>
  </si>
  <si>
    <t>Б1.2.В2</t>
  </si>
  <si>
    <t>Б1.2.В3</t>
  </si>
  <si>
    <t>Б1.2.В4</t>
  </si>
  <si>
    <t xml:space="preserve">"       " кафедрасынын башчысы / Заведующий кафедрой "       "/ The head of Department "        "  ________ </t>
  </si>
  <si>
    <t>ОБ башчысы / Начальник УУ / Head of ED_____________Дыканалиев К.М./Дыканалиев К.М./Dykanaliev K. M.</t>
  </si>
  <si>
    <t xml:space="preserve">ОУКтун төрайымы / Председатель УМК / The chairman of the ECM_________ </t>
  </si>
  <si>
    <t>Жумушчу окуу планы КМТУ ЖКБ БСнын негизинде __________________ 20___-ж.___.___. №______/____ буйругу менен бекитилген "________________________________________________" багыты боюнча түзүлдү / Рабочий учебный план составлен на основе ОС ВПО КГТУ по направлению "____________________________________", утвержденному приказом ________№_______/____ от ____.____.______ г. / The curriculum drawn up on the basis of ES HPE of KSTU on the major "________________________________________", approved by order of _______________№______/____ from ____.____.______ y.</t>
  </si>
  <si>
    <t>Жумушчу окуу планы кафедранын 20___-ж. "______" жыйынында каралды, протокол №_______ / Рабочий учебный  план  рассмотрен  на  заседании  кафедры, протокол №____от "_______" 20___г. / The curriculum considered at a meeting of the Department, protocol №______ from "_______" 20___ y.</t>
  </si>
  <si>
    <r>
      <t xml:space="preserve">Академиялык кат / </t>
    </r>
    <r>
      <rPr>
        <b/>
        <sz val="14"/>
        <rFont val="Times New Roman"/>
        <family val="1"/>
        <charset val="204"/>
      </rPr>
      <t>Академическое письмо</t>
    </r>
    <r>
      <rPr>
        <sz val="14"/>
        <rFont val="Times New Roman"/>
        <family val="1"/>
        <charset val="204"/>
      </rPr>
      <t xml:space="preserve"> / Аcademic writing</t>
    </r>
  </si>
  <si>
    <r>
      <t xml:space="preserve">Илимдеги жана билимдеги маалыматтык технологиялар / </t>
    </r>
    <r>
      <rPr>
        <b/>
        <sz val="14"/>
        <rFont val="Times New Roman"/>
        <family val="1"/>
        <charset val="204"/>
      </rPr>
      <t xml:space="preserve">Информационные технологии в науке и образовании </t>
    </r>
    <r>
      <rPr>
        <sz val="14"/>
        <rFont val="Times New Roman"/>
        <family val="1"/>
        <charset val="204"/>
      </rPr>
      <t>/ Information technologies in science and education</t>
    </r>
  </si>
  <si>
    <t>ЭЭ</t>
  </si>
  <si>
    <t>ФСиН</t>
  </si>
  <si>
    <r>
      <t>Электр энергетикалык системалардын электр жабдууларын заманбап диагностикалоочу каражаттар  / С</t>
    </r>
    <r>
      <rPr>
        <b/>
        <sz val="14"/>
        <rFont val="Times New Roman"/>
        <family val="1"/>
        <charset val="204"/>
      </rPr>
      <t>овременные средства диагностики электрооборудования  электроэнергетических систем</t>
    </r>
    <r>
      <rPr>
        <sz val="14"/>
        <rFont val="Times New Roman"/>
        <family val="1"/>
        <charset val="204"/>
      </rPr>
      <t xml:space="preserve"> / Modern diagnostic tools for electrical equipment of electrical power systems</t>
    </r>
  </si>
  <si>
    <r>
      <t xml:space="preserve">Электр энергетикалык системалардын электр жабдууларын диагностикалоо/ </t>
    </r>
    <r>
      <rPr>
        <b/>
        <sz val="14"/>
        <rFont val="Times New Roman"/>
        <family val="1"/>
        <charset val="204"/>
      </rPr>
      <t>Диагностика электрооборудования электроэнергетических систем</t>
    </r>
    <r>
      <rPr>
        <sz val="14"/>
        <rFont val="Times New Roman"/>
        <family val="1"/>
        <charset val="204"/>
      </rPr>
      <t xml:space="preserve"> / Diagnostics of electrical equipment of electric power systems</t>
    </r>
  </si>
  <si>
    <r>
      <t xml:space="preserve">Илимдин тарыхы жана философиясы*/ </t>
    </r>
    <r>
      <rPr>
        <b/>
        <sz val="14"/>
        <rFont val="Times New Roman"/>
        <family val="1"/>
        <charset val="204"/>
      </rPr>
      <t>История и философия науки</t>
    </r>
    <r>
      <rPr>
        <sz val="14"/>
        <rFont val="Times New Roman"/>
        <family val="1"/>
        <charset val="204"/>
      </rPr>
      <t>*/ History and philosophy of science*</t>
    </r>
  </si>
  <si>
    <r>
      <t xml:space="preserve">Автоматташтырылган башкаруу системасы жана энергетикалык системалардын шарттамдарын оптималдаштыруу / </t>
    </r>
    <r>
      <rPr>
        <b/>
        <sz val="14"/>
        <rFont val="Times New Roman"/>
        <family val="1"/>
        <charset val="204"/>
      </rPr>
      <t>Автоматизированная система управления  и оптимизация режимов энергетических систем</t>
    </r>
    <r>
      <rPr>
        <sz val="14"/>
        <rFont val="Times New Roman"/>
        <family val="1"/>
        <charset val="204"/>
      </rPr>
      <t xml:space="preserve"> / Automated control system and optimization of energy systems modes</t>
    </r>
  </si>
  <si>
    <r>
      <t xml:space="preserve">Электр энергетикалык системаларын эксплуатациялоо / </t>
    </r>
    <r>
      <rPr>
        <b/>
        <sz val="14"/>
        <rFont val="Times New Roman"/>
        <family val="1"/>
        <charset val="204"/>
      </rPr>
      <t>Эксплуатация электроэнергетических систем</t>
    </r>
    <r>
      <rPr>
        <sz val="14"/>
        <rFont val="Times New Roman"/>
        <family val="1"/>
        <charset val="204"/>
      </rPr>
      <t xml:space="preserve"> / Operation of electrical power systems</t>
    </r>
  </si>
  <si>
    <r>
      <t xml:space="preserve">Энергияны өзгөрүлмө жана туруктуу ток менен берүү / </t>
    </r>
    <r>
      <rPr>
        <b/>
        <sz val="14"/>
        <rFont val="Times New Roman"/>
        <family val="1"/>
        <charset val="204"/>
      </rPr>
      <t>Передача энергии переменным и постоянным  током</t>
    </r>
    <r>
      <rPr>
        <sz val="14"/>
        <rFont val="Times New Roman"/>
        <family val="1"/>
        <charset val="204"/>
      </rPr>
      <t xml:space="preserve"> / Transmission of energy by alternating and direct current</t>
    </r>
  </si>
  <si>
    <r>
      <t xml:space="preserve">Өтө жогорку чыңалуудагы электр энергиясын алыскы аралыкка берүү / </t>
    </r>
    <r>
      <rPr>
        <b/>
        <sz val="14"/>
        <rFont val="Times New Roman"/>
        <family val="1"/>
        <charset val="204"/>
      </rPr>
      <t>Дальние электропередачи сверхвысокого напряжения</t>
    </r>
    <r>
      <rPr>
        <sz val="14"/>
        <rFont val="Times New Roman"/>
        <family val="1"/>
        <charset val="204"/>
      </rPr>
      <t xml:space="preserve">  / Long-range ultra-high voltage power transmission</t>
    </r>
  </si>
  <si>
    <r>
      <t xml:space="preserve">Аба чубалгысын долбоорлоо / </t>
    </r>
    <r>
      <rPr>
        <b/>
        <sz val="14"/>
        <rFont val="Times New Roman"/>
        <family val="1"/>
        <charset val="204"/>
      </rPr>
      <t xml:space="preserve">Проектирование воздушной линии </t>
    </r>
    <r>
      <rPr>
        <sz val="14"/>
        <rFont val="Times New Roman"/>
        <family val="1"/>
        <charset val="204"/>
      </rPr>
      <t>/ Overhead line design</t>
    </r>
  </si>
  <si>
    <r>
      <t>Интелектуалдык электр тармактары /</t>
    </r>
    <r>
      <rPr>
        <b/>
        <sz val="14"/>
        <rFont val="Times New Roman"/>
        <family val="1"/>
        <charset val="204"/>
      </rPr>
      <t xml:space="preserve">Интеллектуальные электрические сети </t>
    </r>
    <r>
      <rPr>
        <sz val="14"/>
        <rFont val="Times New Roman"/>
        <family val="1"/>
        <charset val="204"/>
      </rPr>
      <t>/ Smart electrical networks</t>
    </r>
  </si>
  <si>
    <r>
      <t xml:space="preserve">Электр энергетикалык системаларын диспетчердик башкаруу / </t>
    </r>
    <r>
      <rPr>
        <b/>
        <sz val="14"/>
        <rFont val="Times New Roman"/>
        <family val="1"/>
        <charset val="204"/>
      </rPr>
      <t>Диспетчерское управление электроэнергетических систем</t>
    </r>
    <r>
      <rPr>
        <sz val="14"/>
        <rFont val="Times New Roman"/>
        <family val="1"/>
        <charset val="204"/>
      </rPr>
      <t xml:space="preserve"> /Dispatch control of electrical power systems</t>
    </r>
  </si>
  <si>
    <r>
      <t xml:space="preserve">Электр энергиясынын сапатын башкаруу / </t>
    </r>
    <r>
      <rPr>
        <b/>
        <sz val="14"/>
        <rFont val="Times New Roman"/>
        <family val="1"/>
        <charset val="204"/>
      </rPr>
      <t>Управление качеством электроэнергии</t>
    </r>
    <r>
      <rPr>
        <sz val="14"/>
        <rFont val="Times New Roman"/>
        <family val="1"/>
        <charset val="204"/>
      </rPr>
      <t xml:space="preserve">  / Electricity quality management</t>
    </r>
  </si>
  <si>
    <t>ЭЭ/ЭЭ/РI</t>
  </si>
  <si>
    <t>ЭКБ/ВИЭ/RE</t>
  </si>
  <si>
    <t>ЭКБ кафедрасынын башчысы                                    Жабудаев Т.Ж.</t>
  </si>
  <si>
    <t>ЭИ ОУК  төрайымы                                            Гунина М.Г.</t>
  </si>
  <si>
    <t>Зав.кафедрой ВИЭ                   ___________________</t>
  </si>
  <si>
    <t>Председатель УМК ЭИ       _______________</t>
  </si>
  <si>
    <t>Начальник УУ   ___________</t>
  </si>
  <si>
    <t>The head of Department RE                                            Zhabudaev T.Zh.</t>
  </si>
  <si>
    <t>The chairman of the ECM EI                               Gunina M.G.</t>
  </si>
  <si>
    <t xml:space="preserve">ПРОГРАММА / PROGRAM: Гидроэлектр энергетикасы/Гидроэлектроэнергетика/Hydro electric power engineering      </t>
  </si>
  <si>
    <t xml:space="preserve">                                                                 ПРОГРАММА / PROGRAM: Энергиянын альтернативалык булактары/ Альтернативные источники энергии/ Alternative energy sources   </t>
  </si>
  <si>
    <t>ОБ башчысы                               Дыканалиев К.М.</t>
  </si>
  <si>
    <t>Head of ED                                    Dykanaliev K.M.</t>
  </si>
  <si>
    <t>ОБ башчысы                                Дыканалиев К.М.</t>
  </si>
  <si>
    <t>Head of ED                                     Dykanaliev K.M.</t>
  </si>
  <si>
    <t xml:space="preserve"> 1-тиркеме/Прил.1/Annex 1- ЭИ / ЭИ /EI             </t>
  </si>
  <si>
    <t xml:space="preserve"> 2-тиркеме/Прил.2/Annex 2- ЭИ / ЭИ /EI             </t>
  </si>
  <si>
    <t xml:space="preserve">                                ПРОГРАММА/ ПРОГРАММА/ PROGRAMM: </t>
  </si>
  <si>
    <r>
      <t xml:space="preserve">Энергиянын калыптанма булактары/ </t>
    </r>
    <r>
      <rPr>
        <b/>
        <sz val="11"/>
        <rFont val="Times New Roman"/>
        <family val="1"/>
        <charset val="204"/>
      </rPr>
      <t>Возобновляемые источники энергии</t>
    </r>
    <r>
      <rPr>
        <sz val="11"/>
        <rFont val="Times New Roman"/>
        <family val="1"/>
        <charset val="204"/>
      </rPr>
      <t>/ Renewable energy sources</t>
    </r>
  </si>
  <si>
    <r>
      <t xml:space="preserve">Гидроэлектр энергетикасы/ </t>
    </r>
    <r>
      <rPr>
        <b/>
        <sz val="10"/>
        <rFont val="Times New Roman"/>
        <family val="1"/>
        <charset val="204"/>
      </rPr>
      <t>Гидроэлектроэнергетика/</t>
    </r>
    <r>
      <rPr>
        <sz val="10"/>
        <rFont val="Times New Roman"/>
        <family val="1"/>
        <charset val="204"/>
      </rPr>
      <t xml:space="preserve"> Hydro electric power engineering   (1 -тиркеме / Прил.1 / Annex 1 - ЭИ / ЭИ /EI), Энергиянын альтернативалык булактары/ </t>
    </r>
    <r>
      <rPr>
        <b/>
        <sz val="10"/>
        <rFont val="Times New Roman"/>
        <family val="1"/>
        <charset val="204"/>
      </rPr>
      <t>Альтернативные источники энергии</t>
    </r>
    <r>
      <rPr>
        <sz val="10"/>
        <rFont val="Times New Roman"/>
        <family val="1"/>
        <charset val="204"/>
      </rPr>
      <t>/ Alternative energy sources  (2 -тиркеме / Прил.2 / Annex 2 - ЭИ / ЭИ /EI)</t>
    </r>
  </si>
  <si>
    <r>
      <t xml:space="preserve">Бүтүрүүчү квалификациялык ишти коргоо (магистрдик диссертациясы) / </t>
    </r>
    <r>
      <rPr>
        <b/>
        <sz val="14"/>
        <rFont val="Times New Roman"/>
        <family val="1"/>
        <charset val="204"/>
      </rPr>
      <t>Защита выпускной квалификационной работы (магистерской диссертации)</t>
    </r>
    <r>
      <rPr>
        <sz val="14"/>
        <rFont val="Times New Roman"/>
        <family val="1"/>
        <charset val="204"/>
      </rPr>
      <t xml:space="preserve"> / Protection of final qualifying work (master's dissertation)</t>
    </r>
  </si>
  <si>
    <r>
      <t xml:space="preserve">ЭКСПЕРИМЕНТТИ МЕРЧЕМДӨӨ, УЮШТУРУУ ЖАНА ЭКСПЕРИМЕНТТИН ЖЫЙЫНТЫКТАРЫН КАЙРА ИШТЕП ЧЫГУУ / </t>
    </r>
    <r>
      <rPr>
        <b/>
        <sz val="14"/>
        <rFont val="Times New Roman"/>
        <family val="1"/>
        <charset val="204"/>
      </rPr>
      <t xml:space="preserve">ПЛАНИРОВАНИЕ, ОРГАНИЗАЦИЯ ЭКСПЕРИМЕНТА И ОБРАБОТКА ЭКСПЕРИМЕНТАЛЬНЫХ ДАННЫХ </t>
    </r>
    <r>
      <rPr>
        <sz val="14"/>
        <rFont val="Times New Roman"/>
        <family val="1"/>
        <charset val="204"/>
      </rPr>
      <t>/ PLANNING, ORGANIZATION OF THE  EXPERIMENT AND PROCESSING OF EXPERIMENTAL DATA</t>
    </r>
  </si>
  <si>
    <r>
      <t xml:space="preserve">ЖОГОРКУ МЕКТЕПТИН ПЕДАГОГИКАСЫ ЖАНА ПСИХОЛОГИЯСЫ / </t>
    </r>
    <r>
      <rPr>
        <b/>
        <sz val="14"/>
        <rFont val="Times New Roman"/>
        <family val="1"/>
        <charset val="204"/>
      </rPr>
      <t>ПЕДАГОГИКА И ПСИХОЛОГИЯ ВЫСШЕЙ ШКОЛЫ</t>
    </r>
    <r>
      <rPr>
        <sz val="14"/>
        <rFont val="Times New Roman"/>
        <family val="1"/>
        <charset val="204"/>
      </rPr>
      <t xml:space="preserve"> /  PEDAGOGY AND PHYCHOLOGY OF HIGHER EDUCATION</t>
    </r>
  </si>
  <si>
    <t>ОП ИП</t>
  </si>
  <si>
    <t>М1.1.3</t>
  </si>
  <si>
    <t>кампус 2, кампус 3 - 2 сем</t>
  </si>
  <si>
    <t>М1.1.1</t>
  </si>
  <si>
    <t>М1.1.2</t>
  </si>
  <si>
    <t>М1.1.</t>
  </si>
  <si>
    <t>М1.2.</t>
  </si>
  <si>
    <t>М1.2.1</t>
  </si>
  <si>
    <t>М1.2.2</t>
  </si>
  <si>
    <t>М1.2.3</t>
  </si>
  <si>
    <t>М1.2.4</t>
  </si>
  <si>
    <t>М1.1.П1</t>
  </si>
  <si>
    <t>М1.1.П2</t>
  </si>
  <si>
    <t>М1.1.В1</t>
  </si>
  <si>
    <t>М1.1.В2</t>
  </si>
  <si>
    <t>М1.1.В3</t>
  </si>
  <si>
    <t>М1.2.П1</t>
  </si>
  <si>
    <t>М1.2.П2</t>
  </si>
  <si>
    <t>М1.2.П3</t>
  </si>
  <si>
    <t>М1.2.П4</t>
  </si>
  <si>
    <t>М1.2.В1</t>
  </si>
  <si>
    <t>М1.2.В2</t>
  </si>
  <si>
    <t>М1.2.В3</t>
  </si>
  <si>
    <t>М1.2.В4</t>
  </si>
  <si>
    <t>БҮТҮРҮҮЧҮ КВАЛИФИКАЦИЯЛЫК ИШТИ ДАЯРДОО ЖАНА КОРГОО (МАГИСТРДИК ДИССЕРТАЦИЯСЫ) / ПОДГОТОВКА И ЗАЩИТА ВЫПУСКНОЙ КВАЛИФИКАЦИОННОЙ РАБОТЫ (МАГИСТЕРСКОЙ ДИССЕРТАЦИИ) / PREPARATION AND DEFENCE OF FINAL QUALIFYING WORK (MASTER'S DISSERTATION)</t>
  </si>
  <si>
    <r>
      <t xml:space="preserve">ӨНДҮРҮШТҮК ПРАКТИКА / </t>
    </r>
    <r>
      <rPr>
        <b/>
        <sz val="14"/>
        <rFont val="Times New Roman"/>
        <family val="1"/>
        <charset val="204"/>
      </rPr>
      <t>ПРОИЗВОДСТВЕННАЯ ПРАКТИКА</t>
    </r>
    <r>
      <rPr>
        <sz val="14"/>
        <rFont val="Times New Roman"/>
        <family val="1"/>
        <charset val="204"/>
      </rPr>
      <t xml:space="preserve"> / PRODUCTION PRACTICE</t>
    </r>
  </si>
  <si>
    <r>
      <t>ПЕДАГОГИКАЛЫК ПРАКТИКА /</t>
    </r>
    <r>
      <rPr>
        <b/>
        <sz val="14"/>
        <rFont val="Times New Roman"/>
        <family val="1"/>
        <charset val="204"/>
      </rPr>
      <t xml:space="preserve"> ПЕДАГОГИЧЕСКАЯ ПРАКТИКА</t>
    </r>
    <r>
      <rPr>
        <sz val="14"/>
        <rFont val="Times New Roman"/>
        <family val="1"/>
        <charset val="204"/>
      </rPr>
      <t xml:space="preserve"> / PEDAGOGICAL PRACTICE</t>
    </r>
  </si>
  <si>
    <r>
      <t xml:space="preserve">ИЛИМИЙ ИЗИЛДӨӨ ПРАКТИКАСЫ / </t>
    </r>
    <r>
      <rPr>
        <b/>
        <sz val="14"/>
        <rFont val="Times New Roman"/>
        <family val="1"/>
        <charset val="204"/>
      </rPr>
      <t>НАУЧНО-ИССЛЕДОВАТЕЛЬСКАЯ ПРАКТИКА</t>
    </r>
    <r>
      <rPr>
        <sz val="14"/>
        <rFont val="Times New Roman"/>
        <family val="1"/>
        <charset val="204"/>
      </rPr>
      <t xml:space="preserve"> / RESEARCH PRACTICE</t>
    </r>
  </si>
  <si>
    <r>
      <t xml:space="preserve">АКАДЕМИЯЛЫК КАТ / </t>
    </r>
    <r>
      <rPr>
        <b/>
        <sz val="14"/>
        <rFont val="Times New Roman"/>
        <family val="1"/>
        <charset val="204"/>
      </rPr>
      <t>АКАДЕМИЧЕСКОЕ ПИСЬМО</t>
    </r>
    <r>
      <rPr>
        <sz val="14"/>
        <rFont val="Times New Roman"/>
        <family val="1"/>
        <charset val="204"/>
      </rPr>
      <t xml:space="preserve"> / АCADEMIC WRITING</t>
    </r>
  </si>
  <si>
    <r>
      <t xml:space="preserve">МААЛЫМАТТЫК ТЕХНОЛОГИЯЛАР (ТАРМАКТАР ​​БОЮНЧА) / </t>
    </r>
    <r>
      <rPr>
        <b/>
        <sz val="14"/>
        <rFont val="Times New Roman"/>
        <family val="1"/>
        <charset val="204"/>
      </rPr>
      <t>ИНФОРМАЦИОННЫЕ ТЕХНОЛОГИИ</t>
    </r>
    <r>
      <rPr>
        <sz val="14"/>
        <rFont val="Times New Roman"/>
        <family val="1"/>
        <charset val="204"/>
      </rPr>
      <t xml:space="preserve"> (ПО ОТРАСЛЯМ) / INFORMATION TECHNOLOGY (BY INDUSTRY)</t>
    </r>
  </si>
  <si>
    <r>
      <t xml:space="preserve">СУУ РЕСУРСТАРЫН КОМПЛЕКСТҮҮ ПАЙДАЛАНУУ / </t>
    </r>
    <r>
      <rPr>
        <b/>
        <sz val="14"/>
        <rFont val="Times New Roman"/>
        <family val="1"/>
        <charset val="204"/>
      </rPr>
      <t>КОМПЛЕКСНОЕ ИСПОЛЬЗОВАНИЕ ВОДНЫХ РЕСУРСОВ</t>
    </r>
    <r>
      <rPr>
        <sz val="14"/>
        <rFont val="Times New Roman"/>
        <family val="1"/>
        <charset val="204"/>
      </rPr>
      <t xml:space="preserve"> / INTEGRATED USE OF WATER RESOURCES</t>
    </r>
  </si>
  <si>
    <r>
      <t xml:space="preserve">АВТОНОМДУУ КЕРЕКТӨӨЧҮЛӨРДҮ ЭЛЕКТР МЕНЕН КАМСЫЗДОО/ </t>
    </r>
    <r>
      <rPr>
        <b/>
        <sz val="14"/>
        <rFont val="Times New Roman"/>
        <family val="1"/>
        <charset val="204"/>
      </rPr>
      <t>ЭЛЕКТРОСНАБЖЕНИЕ АВТОНОМНЫХ ПОТРЕБИТЕЛЕЙ</t>
    </r>
    <r>
      <rPr>
        <sz val="14"/>
        <rFont val="Times New Roman"/>
        <family val="1"/>
        <charset val="204"/>
      </rPr>
      <t xml:space="preserve"> / POWER SUPPLY TO AUTONOMOUS CONSUMERS</t>
    </r>
  </si>
  <si>
    <r>
      <t xml:space="preserve">ИЛИМДИН ТАРЫХЫ ЖАНА ФИЛОСОФИЯСЫ*/ </t>
    </r>
    <r>
      <rPr>
        <b/>
        <sz val="14"/>
        <rFont val="Times New Roman"/>
        <family val="1"/>
        <charset val="204"/>
      </rPr>
      <t>ИСТОРИЯ И ФИЛОСОФИЯ НАУКИ</t>
    </r>
    <r>
      <rPr>
        <sz val="14"/>
        <rFont val="Times New Roman"/>
        <family val="1"/>
        <charset val="204"/>
      </rPr>
      <t>*/ HISTORY AND PHILOSOPHY OF SCIENCE*</t>
    </r>
  </si>
  <si>
    <r>
      <t xml:space="preserve">КАЙРА ЖАРАЛУУЧУ ЭНЕРГИЯНЫН ОРНОТМОЛОРУН ДОЛБООРЛОО ЖАНА ЭКСПЛУАТАЦИЯЛОО / </t>
    </r>
    <r>
      <rPr>
        <b/>
        <sz val="14"/>
        <rFont val="Times New Roman"/>
        <family val="1"/>
        <charset val="204"/>
      </rPr>
      <t xml:space="preserve">ПРОЕКТИРОВАНИЕ И ЭКСПЛУАТАЦИЯ УСТАНОВОК ВОЗОБНОВЛЯЕМОЙ  ЭНЕРГЕТИКИ </t>
    </r>
    <r>
      <rPr>
        <sz val="14"/>
        <rFont val="Times New Roman"/>
        <family val="1"/>
        <charset val="204"/>
      </rPr>
      <t>/ DESIGN AND OPERATION OF RENEWABLE ENERGY INSTALLATIONS</t>
    </r>
  </si>
  <si>
    <r>
      <t xml:space="preserve">ЭНЕРГЕТИКАДА ЖАНА ЭЛЕКТРОТЕХНИКАДА КОЛДОНМО МАСЕЛЕЛЕРДИ ЧЕЧҮҮНҮН МАТЕМАТИКАЛЫК ЫКМАЛАРЫ / </t>
    </r>
    <r>
      <rPr>
        <b/>
        <sz val="14"/>
        <rFont val="Times New Roman"/>
        <family val="1"/>
        <charset val="204"/>
      </rPr>
      <t>МАТЕМАТИЧЕСКИЕ МЕТОДЫ РЕШЕНИЯ ПРИКЛАДНЫХ ЗАДАЧ ЭЛЕКТРОЭНЕРГЕТИКИ И ЭЛЕКТРОТЕХНИКИ</t>
    </r>
    <r>
      <rPr>
        <sz val="14"/>
        <rFont val="Times New Roman"/>
        <family val="1"/>
        <charset val="204"/>
      </rPr>
      <t xml:space="preserve"> / MATHEMATICAL METHODS FOR SOLVING APPLIED PROBLEMS IN POWER ENGINEERING AND ELECTRICAL ENGINEERING</t>
    </r>
  </si>
  <si>
    <r>
      <t xml:space="preserve">ТЕХНИКАЛЫК (КЕСИПТИК) ЧЕТ ТИЛ / </t>
    </r>
    <r>
      <rPr>
        <b/>
        <sz val="14"/>
        <rFont val="Times New Roman"/>
        <family val="1"/>
        <charset val="204"/>
      </rPr>
      <t>ТЕХНИЧЕСКИЙ (ПРОФЕССИОНАЛЬНЫЙ) ИНОСТРАННЫЙ ЯЗЫК</t>
    </r>
    <r>
      <rPr>
        <sz val="14"/>
        <rFont val="Times New Roman"/>
        <family val="1"/>
        <charset val="204"/>
      </rPr>
      <t xml:space="preserve">  / TECHNICAL (PROFESSIONAL) FOREIGN LANGUAGE</t>
    </r>
  </si>
  <si>
    <r>
      <t xml:space="preserve">ЭЛЕКТР ЭНЕРГЕТИКА ТАРМАГЫНДА БАШКАРУУ/ </t>
    </r>
    <r>
      <rPr>
        <b/>
        <sz val="14"/>
        <rFont val="Times New Roman"/>
        <family val="1"/>
        <charset val="204"/>
      </rPr>
      <t>МЕНЕДЖМЕНТ В ЭЛЕКТРОЭНЕРГЕТИКЕ</t>
    </r>
    <r>
      <rPr>
        <sz val="14"/>
        <rFont val="Times New Roman"/>
        <family val="1"/>
        <charset val="204"/>
      </rPr>
      <t xml:space="preserve"> / MANAGEMENT IN THE ELECTRIC POWER INDUSTRY</t>
    </r>
  </si>
  <si>
    <r>
      <t xml:space="preserve">КАЙРА ЖАРАЛУУЧУ ЭНЕРГИЯГА НЕГИЗДЕЛГЕН ЭНЕРГИЯ ОРНОТМОЛОРУ ДОЛБООРЛОРУН БАШКАРУУ/ </t>
    </r>
    <r>
      <rPr>
        <b/>
        <sz val="14"/>
        <rFont val="Times New Roman"/>
        <family val="1"/>
        <charset val="204"/>
      </rPr>
      <t>УПРАВЛЕНИЕ ПРОЕКТАМИ ЭНЕРГОУСТАНОВОК НА ОСНОВЕ ВОЗОБНОВЛЯЕМЫХ ИСТОЧНИКОВ ЭНЕРГИИ</t>
    </r>
    <r>
      <rPr>
        <sz val="14"/>
        <rFont val="Times New Roman"/>
        <family val="1"/>
        <charset val="204"/>
      </rPr>
      <t>/ PROJECT MANAGEMENT OF POWER PLANTS BASED ON RENEWABLE ENERGY SOURCES</t>
    </r>
  </si>
  <si>
    <r>
      <t xml:space="preserve">ГИДРОЭНЕРГЕТИКАЛЫК ОРНОТМОЛОРДУ ДОЛБООРЛОО/ </t>
    </r>
    <r>
      <rPr>
        <b/>
        <sz val="14"/>
        <rFont val="Times New Roman"/>
        <family val="1"/>
        <charset val="204"/>
      </rPr>
      <t>ПРОЕКТИРОВАНИЕ ГИДРОЭНЕРГЕТИЧЕСКИХ УСТАНОВОК</t>
    </r>
    <r>
      <rPr>
        <sz val="14"/>
        <rFont val="Times New Roman"/>
        <family val="1"/>
        <charset val="204"/>
      </rPr>
      <t xml:space="preserve"> / DESIGN OF HYDROPOWER PLANTS</t>
    </r>
  </si>
  <si>
    <r>
      <t xml:space="preserve">ГИДРОЭНЕРГЕТИКАЛЫК ОРНОТМОЛОРДУ БАШКАРУУ ЖАНА ЭКСПЛУАТАЦИЯЛОО / </t>
    </r>
    <r>
      <rPr>
        <b/>
        <sz val="14"/>
        <rFont val="Times New Roman"/>
        <family val="1"/>
        <charset val="204"/>
      </rPr>
      <t>УПРАВЛЕНИЕ И ЭКСПЛУАТАЦИЯ ГИДРОЭНЕРГЕТИЧЕСКИХ УСТАНОВОК</t>
    </r>
    <r>
      <rPr>
        <sz val="14"/>
        <rFont val="Times New Roman"/>
        <family val="1"/>
        <charset val="204"/>
      </rPr>
      <t>/ MANAGEMENT AND OPERATION OF HYDROPOWER INSTALLATIONS</t>
    </r>
  </si>
  <si>
    <r>
      <t xml:space="preserve">ГИДРОЭЛЕКТР СТАНЦИЯЛАРДЫ БАШКАРУУНУН АВТОМАТТАШТЫРЫЛГАН СИСТЕМАСЫ/ </t>
    </r>
    <r>
      <rPr>
        <b/>
        <sz val="14"/>
        <rFont val="Times New Roman"/>
        <family val="1"/>
        <charset val="204"/>
      </rPr>
      <t>АВТОМАТИЗИРОВАННАЯ СИСТЕМА  УПРАВЛЕНИЯ ГИДРОЭЛЕКТРОСТАНЦИЙ</t>
    </r>
    <r>
      <rPr>
        <sz val="14"/>
        <rFont val="Times New Roman"/>
        <family val="1"/>
        <charset val="204"/>
      </rPr>
      <t>/ AUTOMATED CONTROL SYSTEM FOR HYDROELECTRIC POWER PLANTS</t>
    </r>
  </si>
  <si>
    <r>
      <t xml:space="preserve">ГИДРОЭНЕРГЕТИКАЛЫК ОРНОТМОЛОРДУ ЭКСПЛУАТАЦИЯЛОО/ </t>
    </r>
    <r>
      <rPr>
        <b/>
        <sz val="14"/>
        <rFont val="Times New Roman"/>
        <family val="1"/>
        <charset val="204"/>
      </rPr>
      <t>ЭКСПЛУАТАЦИЯ ГИДРОЭНЕРГЕТИЧЕСКИХ УСТАНОВОК</t>
    </r>
    <r>
      <rPr>
        <sz val="14"/>
        <rFont val="Times New Roman"/>
        <family val="1"/>
        <charset val="204"/>
      </rPr>
      <t>/ OPERATION OF HYDROPOWER INSTALLATIONS</t>
    </r>
  </si>
  <si>
    <r>
      <t xml:space="preserve">КАЙРА ЖАРАЛУУЧУ ЭНЕРГИЯ СТАНЦИЯЛАРЫН КОЛДОНУУ РЕЖИМДЕРИ/ </t>
    </r>
    <r>
      <rPr>
        <b/>
        <sz val="14"/>
        <rFont val="Times New Roman"/>
        <family val="1"/>
        <charset val="204"/>
      </rPr>
      <t>РЕЖИМЫ ИСПОЛЬЗОВАНИЯ УСТАНОВОК ВОЗОБНОВЛЯЕМОЙ ЭНЕРГЕТИКИ</t>
    </r>
    <r>
      <rPr>
        <sz val="14"/>
        <rFont val="Times New Roman"/>
        <family val="1"/>
        <charset val="204"/>
      </rPr>
      <t>/ MODES OF USE OF RENEWABLE ENERGY INSTALLATIONS</t>
    </r>
  </si>
  <si>
    <r>
      <t xml:space="preserve">ГИДРОЭЛЕКТР СТАНЦИЯЛАРДЫН КАСКАДДАРЫ / </t>
    </r>
    <r>
      <rPr>
        <b/>
        <sz val="14"/>
        <rFont val="Times New Roman"/>
        <family val="1"/>
        <charset val="204"/>
      </rPr>
      <t>КАСКАДЫ ГИДРОЭЛЕКТРОСТАНЦИЙ</t>
    </r>
    <r>
      <rPr>
        <sz val="14"/>
        <rFont val="Times New Roman"/>
        <family val="1"/>
        <charset val="204"/>
      </rPr>
      <t>/ METHODS OF ANALYSIS AND OPTIMIZATION OF POWER PLANT MODES</t>
    </r>
  </si>
  <si>
    <r>
      <t xml:space="preserve">ГИДРОЭНЕРГЕТИКАЛЫК ОРНОТМОЛОРДУН ӨЗ МУКТАЖДЫКТАРЫН ДОЛБООРЛОО/ </t>
    </r>
    <r>
      <rPr>
        <b/>
        <sz val="14"/>
        <rFont val="Times New Roman"/>
        <family val="1"/>
        <charset val="204"/>
      </rPr>
      <t>ПРОЕКТИРОВАНИЕ СОБСТВЕННЫХ НУЖД ГИДРОЭНЕРГЕТИЧЕСКИХ УСТАНОВОК</t>
    </r>
    <r>
      <rPr>
        <sz val="14"/>
        <rFont val="Times New Roman"/>
        <family val="1"/>
        <charset val="204"/>
      </rPr>
      <t xml:space="preserve"> /DESIGN OF OWN NEEDS OF HYDROPOWER PLANTS</t>
    </r>
  </si>
  <si>
    <r>
      <t xml:space="preserve">ГИДРОЭНЕРГЕТИКАЛЫК ОРНОТМОЛОРДУН ЭЛЕКТР ЭНЕРГИЯСЫНЫН САПАТЫН БАШКАРУУ / </t>
    </r>
    <r>
      <rPr>
        <b/>
        <sz val="14"/>
        <rFont val="Times New Roman"/>
        <family val="1"/>
        <charset val="204"/>
      </rPr>
      <t>УПРАВЛЕНИЕ КАЧЕСТВОМ ЭЛЕКТРОЭНЕРГИИ ГИДРОЭНЕРГЕТИЧЕСКИХ УСТАНОВОК</t>
    </r>
    <r>
      <rPr>
        <sz val="14"/>
        <rFont val="Times New Roman"/>
        <family val="1"/>
        <charset val="204"/>
      </rPr>
      <t xml:space="preserve"> / AUTOMATED MONITORING AND CONTROL SYSTEMS FOR POWER PLANTS</t>
    </r>
  </si>
  <si>
    <r>
      <t xml:space="preserve">КАЙРА ЖАРАЛУУЧУ ЭНЕРГИЯНЫН ОРНОТМОЛОРУНУН ЭНЕРГЕТИКАЛЫК КУРУЛМАЛАРЫ / </t>
    </r>
    <r>
      <rPr>
        <b/>
        <sz val="14"/>
        <rFont val="Times New Roman"/>
        <family val="1"/>
        <charset val="204"/>
      </rPr>
      <t>ЭНЕРГЕТИЧЕСКИЕ СООРУЖЕНИЯ УСТАНОВОК ВОЗОБНОВЛЯЕМОЙ ЭНЕРГЕТИКИ</t>
    </r>
    <r>
      <rPr>
        <sz val="14"/>
        <rFont val="Times New Roman"/>
        <family val="1"/>
        <charset val="204"/>
      </rPr>
      <t>/ ENERGY STRUCTURES OF RENEWABLE ENERGY INSTALLATIONS</t>
    </r>
  </si>
  <si>
    <r>
      <t xml:space="preserve">САЛТТУУ ЭМЕС ЖАНА ЭНЕРГИЯНЫН КАЛЫПТАНМА БУЛАКТАРЫНЫН ЭНЕРГЕТИКАЛЫК АКТИВДҮҮ КУРУЛМАЛАРЫ/ </t>
    </r>
    <r>
      <rPr>
        <b/>
        <sz val="14"/>
        <rFont val="Times New Roman"/>
        <family val="1"/>
        <charset val="204"/>
      </rPr>
      <t>ЭНЕРГОАКТИВНЫЕ СООРУЖЕНИЯ  НЕТРАДИЦИОННЫХ  И ВОЗОБНОВЛЯЕМЫХ ИСТОЧНИКОВ ЭНЕРГИИ</t>
    </r>
    <r>
      <rPr>
        <sz val="14"/>
        <rFont val="Times New Roman"/>
        <family val="1"/>
        <charset val="204"/>
      </rPr>
      <t xml:space="preserve"> / ENERGY-ACTIVE STRUCTURES OF NON-TRADITIONAL AND RENEWABLE ENERGY SOURCES</t>
    </r>
  </si>
  <si>
    <r>
      <t>ИЛИМДИН ТАРЫХЫ ЖАНА ФИЛОСОФИЯСЫ*/</t>
    </r>
    <r>
      <rPr>
        <b/>
        <sz val="14"/>
        <rFont val="Times New Roman"/>
        <family val="1"/>
        <charset val="204"/>
      </rPr>
      <t xml:space="preserve"> ИСТОРИЯ И ФИЛОСОФИЯ НАУКИ*</t>
    </r>
    <r>
      <rPr>
        <sz val="14"/>
        <rFont val="Times New Roman"/>
        <family val="1"/>
        <charset val="204"/>
      </rPr>
      <t>/ HISTORY AND PHILOSOPHY OF SCIENCE*</t>
    </r>
  </si>
  <si>
    <r>
      <t xml:space="preserve">ЭНЕРГИЯНЫН КАЛЫПТАНМА БУЛАКТАРЫ НЕГИЗИНДЕГИ ИНТЕЛЛЕКТУАЛДЫК ЭНЕРГИЯ СИСТЕМАЛАРЫ/ </t>
    </r>
    <r>
      <rPr>
        <b/>
        <sz val="14"/>
        <rFont val="Times New Roman"/>
        <family val="1"/>
        <charset val="204"/>
      </rPr>
      <t>ИНТЕЛЛЕКТУАЛЬНЫЕ ЭНЕРГОСИСТЕМЫ С ВОЗОБНОВЛЯЕМЫМИ ИСТОЧНИКАМИ ЭНЕРГИИ</t>
    </r>
    <r>
      <rPr>
        <sz val="14"/>
        <rFont val="Times New Roman"/>
        <family val="1"/>
        <charset val="204"/>
      </rPr>
      <t>/ INTELLIGENT ENERGY SYSTEMS WITH RENEWABLE ENERGY SOURCES</t>
    </r>
  </si>
  <si>
    <r>
      <t xml:space="preserve">КАЙРА ЖАРАЛУУЧУ ЭНЕРГИЯНЫ КОЛДОНУУНУН ЭКОЛОГИЯЛЫК АСПЕКТИЛЕРИ/ </t>
    </r>
    <r>
      <rPr>
        <b/>
        <sz val="14"/>
        <rFont val="Times New Roman"/>
        <family val="1"/>
        <charset val="204"/>
      </rPr>
      <t>ЭКОЛОГИЧЕСКИЕ АСПЕКТЫ ИСПОЛЬЗОВАНИЯ ВОЗОБНОВЛЯЕМОЙ ЭНЕРГЕТИКИ</t>
    </r>
    <r>
      <rPr>
        <sz val="14"/>
        <rFont val="Times New Roman"/>
        <family val="1"/>
        <charset val="204"/>
      </rPr>
      <t>/ ENVIRONMENTAL ASPECTS OF USE AND RENEWABLE ENERGY</t>
    </r>
  </si>
  <si>
    <r>
      <t xml:space="preserve">КҮН АРКЫЛУУ ЖЫЛУУЛУК МЕНЕН КАМСЫЗ КЫЛУУ СИСТЕМАЛАРЫ/ </t>
    </r>
    <r>
      <rPr>
        <b/>
        <sz val="14"/>
        <rFont val="Times New Roman"/>
        <family val="1"/>
        <charset val="204"/>
      </rPr>
      <t>СИСТЕМЫ СОЛНЕЧНОГО ТЕПЛОСНАБЖЕНИЯ</t>
    </r>
    <r>
      <rPr>
        <sz val="14"/>
        <rFont val="Times New Roman"/>
        <family val="1"/>
        <charset val="204"/>
      </rPr>
      <t>/ SOLAR THERMAL SYSTEMS</t>
    </r>
  </si>
  <si>
    <r>
      <t xml:space="preserve">КҮН МЕНЕН ЖЫЛЫТУУ СИСТЕМАЛАРЫ/ </t>
    </r>
    <r>
      <rPr>
        <b/>
        <sz val="14"/>
        <rFont val="Times New Roman"/>
        <family val="1"/>
        <charset val="204"/>
      </rPr>
      <t>СИСТЕМЫ СОЛНЕЧНОГО ОТОПЛЕНИЯ</t>
    </r>
    <r>
      <rPr>
        <sz val="14"/>
        <rFont val="Times New Roman"/>
        <family val="1"/>
        <charset val="204"/>
      </rPr>
      <t>/ SOLAR HEATING SYSTEMS</t>
    </r>
  </si>
  <si>
    <r>
      <t xml:space="preserve">КҮН ОРНОТМОЛОРУ / </t>
    </r>
    <r>
      <rPr>
        <b/>
        <sz val="14"/>
        <rFont val="Times New Roman"/>
        <family val="1"/>
        <charset val="204"/>
      </rPr>
      <t>ГЕЛИОУСТАНОВКИ</t>
    </r>
    <r>
      <rPr>
        <sz val="14"/>
        <rFont val="Times New Roman"/>
        <family val="1"/>
        <charset val="204"/>
      </rPr>
      <t xml:space="preserve">/ SOLAR INSTALLATIONS </t>
    </r>
  </si>
  <si>
    <r>
      <t>АЙКАЛЫШКАН КҮН ЖАНА ЖЫЛУУЛУК НАСОС ОРНОТМОЛОРУ/</t>
    </r>
    <r>
      <rPr>
        <b/>
        <sz val="14"/>
        <rFont val="Times New Roman"/>
        <family val="1"/>
        <charset val="204"/>
      </rPr>
      <t xml:space="preserve"> КОМБИНИРОВАННЫЕ СОЛНЕЧНО-ТЕПЛОНАСОСНЫЕ УСТАНОВКИ</t>
    </r>
    <r>
      <rPr>
        <sz val="14"/>
        <rFont val="Times New Roman"/>
        <family val="1"/>
        <charset val="204"/>
      </rPr>
      <t>/ COMBINED SOLAR HEAT PUMP SYSTEMS</t>
    </r>
  </si>
  <si>
    <r>
      <t xml:space="preserve">ЖЫЛУУЛУК НАСОСУ / </t>
    </r>
    <r>
      <rPr>
        <b/>
        <sz val="14"/>
        <rFont val="Times New Roman"/>
        <family val="1"/>
        <charset val="204"/>
      </rPr>
      <t>ТЕПЛОВЫЕ НАСОСЫ</t>
    </r>
    <r>
      <rPr>
        <sz val="14"/>
        <rFont val="Times New Roman"/>
        <family val="1"/>
        <charset val="204"/>
      </rPr>
      <t>/ HEAT PUMPS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</si>
</sst>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р.&quot;"/>
  </numFmts>
  <fonts count="64" x14ac:knownFonts="1">
    <font>
      <sz val="10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u/>
      <sz val="14"/>
      <color indexed="12"/>
      <name val="Arial"/>
      <family val="2"/>
      <charset val="204"/>
    </font>
    <font>
      <b/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  <font>
      <b/>
      <sz val="13"/>
      <name val="Times New Roman"/>
      <family val="1"/>
      <charset val="204"/>
    </font>
    <font>
      <sz val="12"/>
      <name val="Arial Cyr"/>
      <family val="2"/>
      <charset val="204"/>
    </font>
    <font>
      <b/>
      <i/>
      <sz val="14"/>
      <name val="Arial Cyr"/>
      <family val="2"/>
      <charset val="204"/>
    </font>
    <font>
      <i/>
      <sz val="18"/>
      <name val="Arial Cyr"/>
      <charset val="204"/>
    </font>
    <font>
      <b/>
      <sz val="20"/>
      <name val="Arial Cyr"/>
      <charset val="204"/>
    </font>
    <font>
      <sz val="7"/>
      <name val="Times New Roman"/>
      <family val="1"/>
      <charset val="204"/>
    </font>
    <font>
      <b/>
      <sz val="6"/>
      <name val="Times New Roman"/>
      <family val="1"/>
      <charset val="204"/>
    </font>
    <font>
      <b/>
      <i/>
      <sz val="7"/>
      <name val="Times New Roman"/>
      <family val="1"/>
      <charset val="204"/>
    </font>
    <font>
      <sz val="6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9"/>
      <name val="Arial Cyr"/>
      <family val="2"/>
      <charset val="204"/>
    </font>
    <font>
      <b/>
      <sz val="17"/>
      <name val="Arial Cyr"/>
      <family val="2"/>
      <charset val="204"/>
    </font>
    <font>
      <b/>
      <sz val="10"/>
      <name val="Arial Cyr"/>
      <family val="2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darkGrid">
        <bgColor theme="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7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26" fillId="0" borderId="0" applyNumberFormat="0" applyFont="0" applyFill="0" applyBorder="0" applyAlignment="0" applyProtection="0">
      <alignment vertical="top"/>
    </xf>
    <xf numFmtId="0" fontId="1" fillId="0" borderId="0"/>
    <xf numFmtId="0" fontId="24" fillId="0" borderId="0" applyNumberFormat="0" applyFont="0" applyFill="0" applyBorder="0" applyAlignment="0" applyProtection="0">
      <alignment vertical="top"/>
    </xf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4" fillId="0" borderId="0" applyNumberFormat="0" applyFont="0" applyFill="0" applyBorder="0" applyAlignment="0" applyProtection="0">
      <alignment vertical="top"/>
    </xf>
  </cellStyleXfs>
  <cellXfs count="696">
    <xf numFmtId="0" fontId="0" fillId="0" borderId="0" xfId="0"/>
    <xf numFmtId="0" fontId="6" fillId="24" borderId="0" xfId="0" applyFont="1" applyFill="1"/>
    <xf numFmtId="0" fontId="25" fillId="24" borderId="0" xfId="0" applyFont="1" applyFill="1"/>
    <xf numFmtId="0" fontId="4" fillId="24" borderId="0" xfId="38" applyFont="1" applyFill="1"/>
    <xf numFmtId="0" fontId="4" fillId="24" borderId="0" xfId="38" applyFont="1" applyFill="1" applyBorder="1"/>
    <xf numFmtId="0" fontId="25" fillId="24" borderId="0" xfId="0" applyFont="1" applyFill="1" applyBorder="1"/>
    <xf numFmtId="0" fontId="3" fillId="24" borderId="0" xfId="0" applyFont="1" applyFill="1"/>
    <xf numFmtId="0" fontId="6" fillId="24" borderId="0" xfId="0" applyFont="1" applyFill="1" applyBorder="1"/>
    <xf numFmtId="0" fontId="25" fillId="24" borderId="0" xfId="0" applyNumberFormat="1" applyFont="1" applyFill="1" applyBorder="1" applyAlignment="1" applyProtection="1">
      <alignment horizontal="center" vertical="center"/>
    </xf>
    <xf numFmtId="0" fontId="25" fillId="24" borderId="0" xfId="38" applyFont="1" applyFill="1" applyBorder="1"/>
    <xf numFmtId="0" fontId="25" fillId="24" borderId="28" xfId="0" applyFont="1" applyFill="1" applyBorder="1"/>
    <xf numFmtId="16" fontId="6" fillId="24" borderId="18" xfId="0" applyNumberFormat="1" applyFont="1" applyFill="1" applyBorder="1" applyAlignment="1">
      <alignment horizontal="left"/>
    </xf>
    <xf numFmtId="0" fontId="25" fillId="24" borderId="0" xfId="38" applyFont="1" applyFill="1"/>
    <xf numFmtId="0" fontId="25" fillId="24" borderId="0" xfId="38" quotePrefix="1" applyFont="1" applyFill="1" applyBorder="1" applyAlignment="1">
      <alignment horizontal="left"/>
    </xf>
    <xf numFmtId="0" fontId="29" fillId="24" borderId="0" xfId="0" applyFont="1" applyFill="1"/>
    <xf numFmtId="0" fontId="31" fillId="24" borderId="0" xfId="0" applyFont="1" applyFill="1"/>
    <xf numFmtId="0" fontId="31" fillId="24" borderId="0" xfId="0" applyFont="1" applyFill="1" applyAlignment="1">
      <alignment horizontal="right"/>
    </xf>
    <xf numFmtId="0" fontId="25" fillId="24" borderId="18" xfId="0" applyFont="1" applyFill="1" applyBorder="1" applyAlignment="1">
      <alignment horizontal="center"/>
    </xf>
    <xf numFmtId="0" fontId="25" fillId="24" borderId="41" xfId="38" applyFont="1" applyFill="1" applyBorder="1" applyAlignment="1">
      <alignment horizontal="left"/>
    </xf>
    <xf numFmtId="0" fontId="6" fillId="24" borderId="18" xfId="38" applyFont="1" applyFill="1" applyBorder="1"/>
    <xf numFmtId="0" fontId="25" fillId="24" borderId="50" xfId="38" applyFont="1" applyFill="1" applyBorder="1"/>
    <xf numFmtId="0" fontId="25" fillId="24" borderId="51" xfId="38" applyFont="1" applyFill="1" applyBorder="1"/>
    <xf numFmtId="0" fontId="25" fillId="24" borderId="52" xfId="38" applyFont="1" applyFill="1" applyBorder="1"/>
    <xf numFmtId="0" fontId="25" fillId="24" borderId="18" xfId="0" applyFont="1" applyFill="1" applyBorder="1"/>
    <xf numFmtId="0" fontId="25" fillId="24" borderId="45" xfId="0" quotePrefix="1" applyFont="1" applyFill="1" applyBorder="1" applyAlignment="1">
      <alignment horizontal="center"/>
    </xf>
    <xf numFmtId="0" fontId="25" fillId="24" borderId="38" xfId="0" applyFont="1" applyFill="1" applyBorder="1" applyAlignment="1">
      <alignment horizontal="center"/>
    </xf>
    <xf numFmtId="0" fontId="25" fillId="24" borderId="62" xfId="0" applyFont="1" applyFill="1" applyBorder="1" applyAlignment="1">
      <alignment horizontal="center"/>
    </xf>
    <xf numFmtId="0" fontId="25" fillId="24" borderId="63" xfId="0" applyFont="1" applyFill="1" applyBorder="1" applyAlignment="1">
      <alignment horizontal="center"/>
    </xf>
    <xf numFmtId="0" fontId="25" fillId="24" borderId="64" xfId="0" applyFont="1" applyFill="1" applyBorder="1" applyAlignment="1">
      <alignment horizontal="center"/>
    </xf>
    <xf numFmtId="0" fontId="25" fillId="24" borderId="62" xfId="0" quotePrefix="1" applyFont="1" applyFill="1" applyBorder="1" applyAlignment="1">
      <alignment horizontal="center"/>
    </xf>
    <xf numFmtId="0" fontId="28" fillId="24" borderId="46" xfId="0" applyNumberFormat="1" applyFont="1" applyFill="1" applyBorder="1" applyAlignment="1">
      <alignment horizontal="center"/>
    </xf>
    <xf numFmtId="1" fontId="28" fillId="24" borderId="46" xfId="0" applyNumberFormat="1" applyFont="1" applyFill="1" applyBorder="1" applyAlignment="1">
      <alignment horizontal="center"/>
    </xf>
    <xf numFmtId="0" fontId="28" fillId="24" borderId="46" xfId="0" applyFont="1" applyFill="1" applyBorder="1" applyAlignment="1">
      <alignment horizontal="center"/>
    </xf>
    <xf numFmtId="0" fontId="25" fillId="24" borderId="46" xfId="0" applyFont="1" applyFill="1" applyBorder="1" applyAlignment="1">
      <alignment horizontal="center"/>
    </xf>
    <xf numFmtId="2" fontId="25" fillId="24" borderId="39" xfId="0" quotePrefix="1" applyNumberFormat="1" applyFont="1" applyFill="1" applyBorder="1" applyAlignment="1">
      <alignment horizontal="center"/>
    </xf>
    <xf numFmtId="2" fontId="25" fillId="24" borderId="18" xfId="0" quotePrefix="1" applyNumberFormat="1" applyFont="1" applyFill="1" applyBorder="1" applyAlignment="1">
      <alignment horizontal="center"/>
    </xf>
    <xf numFmtId="0" fontId="6" fillId="24" borderId="18" xfId="0" applyFont="1" applyFill="1" applyBorder="1" applyAlignment="1">
      <alignment horizontal="center" vertical="center" wrapText="1"/>
    </xf>
    <xf numFmtId="0" fontId="25" fillId="24" borderId="18" xfId="0" applyFont="1" applyFill="1" applyBorder="1" applyAlignment="1">
      <alignment vertical="center"/>
    </xf>
    <xf numFmtId="0" fontId="25" fillId="24" borderId="18" xfId="0" applyFont="1" applyFill="1" applyBorder="1" applyAlignment="1">
      <alignment horizontal="center" vertical="center"/>
    </xf>
    <xf numFmtId="0" fontId="25" fillId="24" borderId="23" xfId="0" applyFont="1" applyFill="1" applyBorder="1" applyAlignment="1">
      <alignment vertical="center"/>
    </xf>
    <xf numFmtId="0" fontId="6" fillId="24" borderId="0" xfId="38" applyFont="1" applyFill="1" applyBorder="1"/>
    <xf numFmtId="0" fontId="25" fillId="24" borderId="0" xfId="0" applyFont="1" applyFill="1" applyBorder="1" applyAlignment="1"/>
    <xf numFmtId="0" fontId="6" fillId="24" borderId="0" xfId="0" applyFont="1" applyFill="1" applyBorder="1" applyAlignment="1"/>
    <xf numFmtId="0" fontId="25" fillId="26" borderId="0" xfId="0" applyFont="1" applyFill="1"/>
    <xf numFmtId="0" fontId="25" fillId="25" borderId="18" xfId="0" applyFont="1" applyFill="1" applyBorder="1" applyAlignment="1">
      <alignment horizontal="center" vertical="center"/>
    </xf>
    <xf numFmtId="16" fontId="25" fillId="25" borderId="27" xfId="0" applyNumberFormat="1" applyFont="1" applyFill="1" applyBorder="1" applyAlignment="1">
      <alignment horizontal="left"/>
    </xf>
    <xf numFmtId="0" fontId="29" fillId="24" borderId="55" xfId="0" applyFont="1" applyFill="1" applyBorder="1" applyAlignment="1">
      <alignment horizontal="center" vertical="center" textRotation="90" wrapText="1"/>
    </xf>
    <xf numFmtId="0" fontId="34" fillId="25" borderId="18" xfId="0" applyFont="1" applyFill="1" applyBorder="1" applyAlignment="1">
      <alignment horizontal="center" vertical="center"/>
    </xf>
    <xf numFmtId="0" fontId="25" fillId="24" borderId="0" xfId="0" applyFont="1" applyFill="1" applyBorder="1" applyAlignment="1">
      <alignment vertical="center"/>
    </xf>
    <xf numFmtId="0" fontId="33" fillId="24" borderId="0" xfId="0" quotePrefix="1" applyFont="1" applyFill="1" applyBorder="1" applyAlignment="1">
      <alignment horizontal="left"/>
    </xf>
    <xf numFmtId="0" fontId="34" fillId="24" borderId="0" xfId="0" applyFont="1" applyFill="1" applyBorder="1"/>
    <xf numFmtId="0" fontId="34" fillId="24" borderId="0" xfId="0" applyFont="1" applyFill="1" applyAlignment="1">
      <alignment wrapText="1"/>
    </xf>
    <xf numFmtId="0" fontId="34" fillId="24" borderId="0" xfId="0" applyFont="1" applyFill="1"/>
    <xf numFmtId="0" fontId="34" fillId="24" borderId="0" xfId="0" applyFont="1" applyFill="1" applyBorder="1" applyAlignment="1">
      <alignment horizontal="center" vertical="center"/>
    </xf>
    <xf numFmtId="0" fontId="34" fillId="25" borderId="23" xfId="0" applyFont="1" applyFill="1" applyBorder="1" applyAlignment="1">
      <alignment horizontal="center"/>
    </xf>
    <xf numFmtId="16" fontId="6" fillId="24" borderId="39" xfId="0" applyNumberFormat="1" applyFont="1" applyFill="1" applyBorder="1" applyAlignment="1">
      <alignment horizontal="left"/>
    </xf>
    <xf numFmtId="0" fontId="25" fillId="24" borderId="0" xfId="0" applyFont="1" applyFill="1" applyAlignment="1"/>
    <xf numFmtId="0" fontId="25" fillId="0" borderId="14" xfId="0" applyFont="1" applyFill="1" applyBorder="1" applyAlignment="1">
      <alignment horizontal="center" vertical="center" wrapText="1"/>
    </xf>
    <xf numFmtId="0" fontId="6" fillId="24" borderId="37" xfId="0" applyFont="1" applyFill="1" applyBorder="1" applyAlignment="1">
      <alignment horizontal="left"/>
    </xf>
    <xf numFmtId="0" fontId="6" fillId="24" borderId="14" xfId="0" quotePrefix="1" applyFont="1" applyFill="1" applyBorder="1" applyAlignment="1">
      <alignment horizontal="center" vertical="center"/>
    </xf>
    <xf numFmtId="0" fontId="6" fillId="24" borderId="14" xfId="0" applyFont="1" applyFill="1" applyBorder="1" applyAlignment="1">
      <alignment horizontal="center" vertical="center"/>
    </xf>
    <xf numFmtId="0" fontId="6" fillId="24" borderId="59" xfId="0" applyFont="1" applyFill="1" applyBorder="1" applyAlignment="1">
      <alignment horizontal="left" vertical="center"/>
    </xf>
    <xf numFmtId="0" fontId="6" fillId="25" borderId="18" xfId="0" applyFont="1" applyFill="1" applyBorder="1" applyAlignment="1">
      <alignment horizontal="center"/>
    </xf>
    <xf numFmtId="0" fontId="6" fillId="25" borderId="38" xfId="0" applyFont="1" applyFill="1" applyBorder="1"/>
    <xf numFmtId="0" fontId="6" fillId="25" borderId="18" xfId="0" applyFont="1" applyFill="1" applyBorder="1" applyAlignment="1">
      <alignment horizontal="center" vertical="center"/>
    </xf>
    <xf numFmtId="16" fontId="25" fillId="24" borderId="27" xfId="0" applyNumberFormat="1" applyFont="1" applyFill="1" applyBorder="1" applyAlignment="1">
      <alignment horizontal="left" vertical="top"/>
    </xf>
    <xf numFmtId="16" fontId="25" fillId="24" borderId="14" xfId="0" applyNumberFormat="1" applyFont="1" applyFill="1" applyBorder="1" applyAlignment="1">
      <alignment horizontal="left" vertical="top"/>
    </xf>
    <xf numFmtId="0" fontId="29" fillId="24" borderId="39" xfId="0" applyFont="1" applyFill="1" applyBorder="1" applyAlignment="1">
      <alignment horizontal="center" vertical="center" wrapText="1"/>
    </xf>
    <xf numFmtId="0" fontId="29" fillId="24" borderId="45" xfId="0" applyFont="1" applyFill="1" applyBorder="1" applyAlignment="1">
      <alignment horizontal="center" vertical="center" textRotation="90" wrapText="1"/>
    </xf>
    <xf numFmtId="0" fontId="30" fillId="24" borderId="45" xfId="0" applyFont="1" applyFill="1" applyBorder="1" applyAlignment="1">
      <alignment horizontal="center" vertical="center" textRotation="90" wrapText="1"/>
    </xf>
    <xf numFmtId="0" fontId="29" fillId="24" borderId="46" xfId="0" applyFont="1" applyFill="1" applyBorder="1" applyAlignment="1">
      <alignment horizontal="center" vertical="center" textRotation="90" wrapText="1"/>
    </xf>
    <xf numFmtId="0" fontId="6" fillId="24" borderId="18" xfId="0" applyFont="1" applyFill="1" applyBorder="1" applyAlignment="1">
      <alignment horizontal="center" vertical="center"/>
    </xf>
    <xf numFmtId="0" fontId="25" fillId="24" borderId="14" xfId="0" applyFont="1" applyFill="1" applyBorder="1" applyAlignment="1">
      <alignment horizontal="center" vertical="center"/>
    </xf>
    <xf numFmtId="0" fontId="25" fillId="24" borderId="0" xfId="0" applyFont="1" applyFill="1" applyAlignment="1">
      <alignment wrapText="1"/>
    </xf>
    <xf numFmtId="0" fontId="25" fillId="24" borderId="0" xfId="0" applyFont="1" applyFill="1" applyBorder="1" applyAlignment="1">
      <alignment horizontal="center" vertical="center"/>
    </xf>
    <xf numFmtId="0" fontId="25" fillId="24" borderId="0" xfId="0" applyFont="1" applyFill="1" applyBorder="1" applyAlignment="1">
      <alignment horizontal="left" wrapText="1"/>
    </xf>
    <xf numFmtId="0" fontId="25" fillId="0" borderId="26" xfId="0" applyFont="1" applyFill="1" applyBorder="1" applyAlignment="1">
      <alignment vertical="center" wrapText="1"/>
    </xf>
    <xf numFmtId="16" fontId="25" fillId="25" borderId="18" xfId="0" applyNumberFormat="1" applyFont="1" applyFill="1" applyBorder="1" applyAlignment="1">
      <alignment horizontal="left"/>
    </xf>
    <xf numFmtId="16" fontId="25" fillId="24" borderId="27" xfId="0" applyNumberFormat="1" applyFont="1" applyFill="1" applyBorder="1" applyAlignment="1">
      <alignment horizontal="center" vertical="center"/>
    </xf>
    <xf numFmtId="16" fontId="25" fillId="24" borderId="14" xfId="0" applyNumberFormat="1" applyFont="1" applyFill="1" applyBorder="1" applyAlignment="1">
      <alignment horizontal="center" vertical="center"/>
    </xf>
    <xf numFmtId="16" fontId="25" fillId="26" borderId="18" xfId="0" applyNumberFormat="1" applyFont="1" applyFill="1" applyBorder="1" applyAlignment="1">
      <alignment horizontal="left"/>
    </xf>
    <xf numFmtId="0" fontId="6" fillId="26" borderId="45" xfId="0" applyFont="1" applyFill="1" applyBorder="1" applyAlignment="1">
      <alignment horizontal="left"/>
    </xf>
    <xf numFmtId="0" fontId="25" fillId="26" borderId="18" xfId="0" applyFont="1" applyFill="1" applyBorder="1" applyAlignment="1">
      <alignment horizontal="center"/>
    </xf>
    <xf numFmtId="0" fontId="6" fillId="24" borderId="27" xfId="0" quotePrefix="1" applyFont="1" applyFill="1" applyBorder="1" applyAlignment="1">
      <alignment horizontal="center" vertical="center"/>
    </xf>
    <xf numFmtId="0" fontId="6" fillId="24" borderId="27" xfId="0" applyFont="1" applyFill="1" applyBorder="1" applyAlignment="1">
      <alignment horizontal="center" vertical="center"/>
    </xf>
    <xf numFmtId="0" fontId="6" fillId="24" borderId="28" xfId="0" applyFont="1" applyFill="1" applyBorder="1" applyAlignment="1">
      <alignment horizontal="center" vertical="center"/>
    </xf>
    <xf numFmtId="0" fontId="6" fillId="24" borderId="25" xfId="0" quotePrefix="1" applyNumberFormat="1" applyFont="1" applyFill="1" applyBorder="1" applyAlignment="1">
      <alignment horizontal="center" vertical="center"/>
    </xf>
    <xf numFmtId="0" fontId="6" fillId="24" borderId="19" xfId="0" applyNumberFormat="1" applyFont="1" applyFill="1" applyBorder="1" applyAlignment="1">
      <alignment horizontal="center" vertical="center"/>
    </xf>
    <xf numFmtId="0" fontId="6" fillId="24" borderId="20" xfId="0" quotePrefix="1" applyNumberFormat="1" applyFont="1" applyFill="1" applyBorder="1" applyAlignment="1">
      <alignment horizontal="center" vertical="center"/>
    </xf>
    <xf numFmtId="0" fontId="6" fillId="25" borderId="27" xfId="0" quotePrefix="1" applyNumberFormat="1" applyFont="1" applyFill="1" applyBorder="1" applyAlignment="1">
      <alignment horizontal="center" vertical="center"/>
    </xf>
    <xf numFmtId="0" fontId="6" fillId="24" borderId="40" xfId="0" quotePrefix="1" applyNumberFormat="1" applyFont="1" applyFill="1" applyBorder="1" applyAlignment="1">
      <alignment horizontal="center" vertical="center"/>
    </xf>
    <xf numFmtId="0" fontId="6" fillId="24" borderId="25" xfId="0" applyNumberFormat="1" applyFont="1" applyFill="1" applyBorder="1" applyAlignment="1">
      <alignment horizontal="center" vertical="center"/>
    </xf>
    <xf numFmtId="0" fontId="6" fillId="24" borderId="40" xfId="0" applyNumberFormat="1" applyFont="1" applyFill="1" applyBorder="1" applyAlignment="1">
      <alignment horizontal="center" vertical="center"/>
    </xf>
    <xf numFmtId="0" fontId="6" fillId="24" borderId="26" xfId="0" quotePrefix="1" applyFont="1" applyFill="1" applyBorder="1" applyAlignment="1">
      <alignment horizontal="center" vertical="center"/>
    </xf>
    <xf numFmtId="0" fontId="6" fillId="24" borderId="29" xfId="0" applyFont="1" applyFill="1" applyBorder="1" applyAlignment="1">
      <alignment horizontal="center" vertical="center"/>
    </xf>
    <xf numFmtId="0" fontId="6" fillId="24" borderId="16" xfId="0" quotePrefix="1" applyNumberFormat="1" applyFont="1" applyFill="1" applyBorder="1" applyAlignment="1">
      <alignment horizontal="center" vertical="center"/>
    </xf>
    <xf numFmtId="0" fontId="6" fillId="24" borderId="13" xfId="0" applyNumberFormat="1" applyFont="1" applyFill="1" applyBorder="1" applyAlignment="1">
      <alignment horizontal="center" vertical="center"/>
    </xf>
    <xf numFmtId="0" fontId="6" fillId="24" borderId="17" xfId="0" quotePrefix="1" applyNumberFormat="1" applyFont="1" applyFill="1" applyBorder="1" applyAlignment="1">
      <alignment horizontal="center" vertical="center"/>
    </xf>
    <xf numFmtId="0" fontId="6" fillId="25" borderId="14" xfId="0" quotePrefix="1" applyNumberFormat="1" applyFont="1" applyFill="1" applyBorder="1" applyAlignment="1">
      <alignment horizontal="center" vertical="center"/>
    </xf>
    <xf numFmtId="0" fontId="6" fillId="24" borderId="26" xfId="0" applyFont="1" applyFill="1" applyBorder="1" applyAlignment="1">
      <alignment horizontal="center" vertical="center"/>
    </xf>
    <xf numFmtId="0" fontId="6" fillId="24" borderId="25" xfId="0" applyFont="1" applyFill="1" applyBorder="1" applyAlignment="1">
      <alignment horizontal="center" vertical="center"/>
    </xf>
    <xf numFmtId="0" fontId="6" fillId="24" borderId="19" xfId="0" applyFont="1" applyFill="1" applyBorder="1" applyAlignment="1">
      <alignment horizontal="center" vertical="center"/>
    </xf>
    <xf numFmtId="0" fontId="6" fillId="24" borderId="40" xfId="0" applyFont="1" applyFill="1" applyBorder="1" applyAlignment="1">
      <alignment horizontal="center" vertical="center"/>
    </xf>
    <xf numFmtId="0" fontId="6" fillId="24" borderId="25" xfId="0" quotePrefix="1" applyFont="1" applyFill="1" applyBorder="1" applyAlignment="1">
      <alignment horizontal="center" vertical="center"/>
    </xf>
    <xf numFmtId="0" fontId="6" fillId="24" borderId="40" xfId="0" quotePrefix="1" applyFont="1" applyFill="1" applyBorder="1" applyAlignment="1">
      <alignment horizontal="center" vertical="center"/>
    </xf>
    <xf numFmtId="0" fontId="6" fillId="24" borderId="16" xfId="0" applyFont="1" applyFill="1" applyBorder="1" applyAlignment="1">
      <alignment horizontal="center" vertical="center"/>
    </xf>
    <xf numFmtId="0" fontId="6" fillId="24" borderId="13" xfId="0" applyFont="1" applyFill="1" applyBorder="1" applyAlignment="1">
      <alignment horizontal="center" vertical="center"/>
    </xf>
    <xf numFmtId="0" fontId="6" fillId="24" borderId="17" xfId="0" applyFont="1" applyFill="1" applyBorder="1" applyAlignment="1">
      <alignment horizontal="center" vertical="center"/>
    </xf>
    <xf numFmtId="16" fontId="6" fillId="24" borderId="37" xfId="0" quotePrefix="1" applyNumberFormat="1" applyFont="1" applyFill="1" applyBorder="1" applyAlignment="1">
      <alignment horizontal="center" vertical="center"/>
    </xf>
    <xf numFmtId="16" fontId="6" fillId="24" borderId="14" xfId="0" quotePrefix="1" applyNumberFormat="1" applyFont="1" applyFill="1" applyBorder="1" applyAlignment="1">
      <alignment horizontal="center" vertical="center"/>
    </xf>
    <xf numFmtId="0" fontId="6" fillId="24" borderId="37" xfId="0" quotePrefix="1" applyFont="1" applyFill="1" applyBorder="1" applyAlignment="1">
      <alignment horizontal="center" vertical="center"/>
    </xf>
    <xf numFmtId="0" fontId="6" fillId="24" borderId="17" xfId="0" quotePrefix="1" applyFont="1" applyFill="1" applyBorder="1" applyAlignment="1">
      <alignment horizontal="center" vertical="center"/>
    </xf>
    <xf numFmtId="0" fontId="6" fillId="25" borderId="14" xfId="0" quotePrefix="1" applyFont="1" applyFill="1" applyBorder="1" applyAlignment="1">
      <alignment horizontal="center" vertical="center"/>
    </xf>
    <xf numFmtId="0" fontId="6" fillId="24" borderId="37" xfId="0" applyNumberFormat="1" applyFont="1" applyFill="1" applyBorder="1" applyAlignment="1">
      <alignment horizontal="center" vertical="center"/>
    </xf>
    <xf numFmtId="0" fontId="6" fillId="24" borderId="14" xfId="0" applyNumberFormat="1" applyFont="1" applyFill="1" applyBorder="1" applyAlignment="1">
      <alignment horizontal="center" vertical="center"/>
    </xf>
    <xf numFmtId="0" fontId="6" fillId="24" borderId="35" xfId="0" quotePrefix="1" applyFont="1" applyFill="1" applyBorder="1" applyAlignment="1">
      <alignment horizontal="center" vertical="center"/>
    </xf>
    <xf numFmtId="0" fontId="6" fillId="24" borderId="36" xfId="0" quotePrefix="1" applyFont="1" applyFill="1" applyBorder="1" applyAlignment="1">
      <alignment horizontal="center" vertical="center"/>
    </xf>
    <xf numFmtId="1" fontId="6" fillId="25" borderId="14" xfId="0" quotePrefix="1" applyNumberFormat="1" applyFont="1" applyFill="1" applyBorder="1" applyAlignment="1">
      <alignment horizontal="center" vertical="center"/>
    </xf>
    <xf numFmtId="0" fontId="6" fillId="24" borderId="58" xfId="0" applyFont="1" applyFill="1" applyBorder="1" applyAlignment="1">
      <alignment horizontal="center" vertical="center"/>
    </xf>
    <xf numFmtId="0" fontId="6" fillId="24" borderId="65" xfId="0" applyFont="1" applyFill="1" applyBorder="1" applyAlignment="1">
      <alignment horizontal="center" vertical="center"/>
    </xf>
    <xf numFmtId="0" fontId="6" fillId="24" borderId="33" xfId="0" applyFont="1" applyFill="1" applyBorder="1" applyAlignment="1">
      <alignment horizontal="center" vertical="center"/>
    </xf>
    <xf numFmtId="0" fontId="6" fillId="24" borderId="42" xfId="0" applyFont="1" applyFill="1" applyBorder="1" applyAlignment="1">
      <alignment horizontal="center" vertical="center"/>
    </xf>
    <xf numFmtId="0" fontId="6" fillId="24" borderId="43" xfId="0" quotePrefix="1" applyFont="1" applyFill="1" applyBorder="1" applyAlignment="1">
      <alignment horizontal="center" vertical="center"/>
    </xf>
    <xf numFmtId="0" fontId="6" fillId="24" borderId="44" xfId="0" quotePrefix="1" applyFont="1" applyFill="1" applyBorder="1" applyAlignment="1">
      <alignment horizontal="center" vertical="center"/>
    </xf>
    <xf numFmtId="0" fontId="6" fillId="24" borderId="59" xfId="0" applyNumberFormat="1" applyFont="1" applyFill="1" applyBorder="1" applyAlignment="1">
      <alignment horizontal="center" vertical="center"/>
    </xf>
    <xf numFmtId="0" fontId="6" fillId="24" borderId="58" xfId="0" applyNumberFormat="1" applyFont="1" applyFill="1" applyBorder="1" applyAlignment="1">
      <alignment horizontal="center" vertical="center"/>
    </xf>
    <xf numFmtId="0" fontId="25" fillId="0" borderId="49" xfId="0" applyFont="1" applyFill="1" applyBorder="1" applyAlignment="1">
      <alignment horizontal="center" vertical="center" wrapText="1"/>
    </xf>
    <xf numFmtId="0" fontId="29" fillId="0" borderId="23" xfId="0" applyFont="1" applyFill="1" applyBorder="1" applyAlignment="1">
      <alignment horizontal="center" vertical="center" wrapText="1"/>
    </xf>
    <xf numFmtId="0" fontId="6" fillId="25" borderId="18" xfId="0" quotePrefix="1" applyNumberFormat="1" applyFont="1" applyFill="1" applyBorder="1" applyAlignment="1">
      <alignment horizontal="center" vertical="center"/>
    </xf>
    <xf numFmtId="0" fontId="6" fillId="25" borderId="18" xfId="0" applyNumberFormat="1" applyFont="1" applyFill="1" applyBorder="1" applyAlignment="1">
      <alignment horizontal="center" vertical="center"/>
    </xf>
    <xf numFmtId="0" fontId="6" fillId="24" borderId="31" xfId="0" applyNumberFormat="1" applyFont="1" applyFill="1" applyBorder="1" applyAlignment="1">
      <alignment horizontal="center" vertical="center"/>
    </xf>
    <xf numFmtId="0" fontId="6" fillId="24" borderId="30" xfId="0" applyNumberFormat="1" applyFont="1" applyFill="1" applyBorder="1" applyAlignment="1">
      <alignment horizontal="center" vertical="center"/>
    </xf>
    <xf numFmtId="0" fontId="6" fillId="24" borderId="28" xfId="0" applyNumberFormat="1" applyFont="1" applyFill="1" applyBorder="1" applyAlignment="1">
      <alignment horizontal="center" vertical="center"/>
    </xf>
    <xf numFmtId="0" fontId="6" fillId="24" borderId="18" xfId="0" quotePrefix="1" applyFont="1" applyFill="1" applyBorder="1" applyAlignment="1">
      <alignment horizontal="center" vertical="center"/>
    </xf>
    <xf numFmtId="0" fontId="6" fillId="24" borderId="39" xfId="0" quotePrefix="1" applyFont="1" applyFill="1" applyBorder="1" applyAlignment="1">
      <alignment horizontal="center" vertical="center"/>
    </xf>
    <xf numFmtId="0" fontId="6" fillId="25" borderId="18" xfId="0" quotePrefix="1" applyFont="1" applyFill="1" applyBorder="1" applyAlignment="1">
      <alignment horizontal="center" vertical="center"/>
    </xf>
    <xf numFmtId="1" fontId="6" fillId="25" borderId="39" xfId="0" quotePrefix="1" applyNumberFormat="1" applyFont="1" applyFill="1" applyBorder="1" applyAlignment="1">
      <alignment horizontal="center" vertical="center"/>
    </xf>
    <xf numFmtId="0" fontId="6" fillId="25" borderId="32" xfId="0" quotePrefix="1" applyFont="1" applyFill="1" applyBorder="1" applyAlignment="1">
      <alignment horizontal="center" vertical="center"/>
    </xf>
    <xf numFmtId="1" fontId="6" fillId="25" borderId="18" xfId="0" applyNumberFormat="1" applyFont="1" applyFill="1" applyBorder="1" applyAlignment="1">
      <alignment horizontal="center" vertical="center"/>
    </xf>
    <xf numFmtId="0" fontId="25" fillId="24" borderId="18" xfId="38" applyFont="1" applyFill="1" applyBorder="1" applyAlignment="1">
      <alignment horizontal="center"/>
    </xf>
    <xf numFmtId="0" fontId="6" fillId="24" borderId="18" xfId="38" applyFont="1" applyFill="1" applyBorder="1" applyAlignment="1">
      <alignment horizontal="center" vertical="center"/>
    </xf>
    <xf numFmtId="1" fontId="6" fillId="24" borderId="38" xfId="38" applyNumberFormat="1" applyFont="1" applyFill="1" applyBorder="1" applyAlignment="1">
      <alignment horizontal="center" vertical="center"/>
    </xf>
    <xf numFmtId="0" fontId="6" fillId="24" borderId="64" xfId="0" quotePrefix="1" applyFont="1" applyFill="1" applyBorder="1" applyAlignment="1">
      <alignment horizontal="center" vertical="center"/>
    </xf>
    <xf numFmtId="0" fontId="6" fillId="24" borderId="62" xfId="0" applyFont="1" applyFill="1" applyBorder="1" applyAlignment="1">
      <alignment horizontal="center" vertical="center"/>
    </xf>
    <xf numFmtId="0" fontId="6" fillId="24" borderId="63" xfId="0" quotePrefix="1" applyFont="1" applyFill="1" applyBorder="1" applyAlignment="1">
      <alignment horizontal="center" vertical="center"/>
    </xf>
    <xf numFmtId="0" fontId="6" fillId="24" borderId="39" xfId="0" applyNumberFormat="1" applyFont="1" applyFill="1" applyBorder="1" applyAlignment="1" applyProtection="1">
      <alignment horizontal="center" vertical="center"/>
    </xf>
    <xf numFmtId="0" fontId="6" fillId="24" borderId="18" xfId="0" applyNumberFormat="1" applyFont="1" applyFill="1" applyBorder="1" applyAlignment="1" applyProtection="1">
      <alignment horizontal="center" vertical="center"/>
    </xf>
    <xf numFmtId="0" fontId="6" fillId="24" borderId="0" xfId="0" applyFont="1" applyFill="1" applyBorder="1" applyAlignment="1">
      <alignment wrapText="1"/>
    </xf>
    <xf numFmtId="0" fontId="6" fillId="24" borderId="37" xfId="0" applyNumberFormat="1" applyFont="1" applyFill="1" applyBorder="1" applyAlignment="1">
      <alignment horizontal="center"/>
    </xf>
    <xf numFmtId="0" fontId="46" fillId="24" borderId="0" xfId="39" applyNumberFormat="1" applyFont="1" applyFill="1" applyBorder="1" applyAlignment="1"/>
    <xf numFmtId="0" fontId="24" fillId="24" borderId="0" xfId="39" applyNumberFormat="1" applyFont="1" applyFill="1" applyBorder="1" applyAlignment="1"/>
    <xf numFmtId="0" fontId="47" fillId="24" borderId="0" xfId="39" applyNumberFormat="1" applyFont="1" applyFill="1" applyBorder="1" applyAlignment="1"/>
    <xf numFmtId="0" fontId="48" fillId="24" borderId="0" xfId="39" applyNumberFormat="1" applyFont="1" applyFill="1" applyBorder="1" applyAlignment="1">
      <alignment horizontal="left" indent="7"/>
    </xf>
    <xf numFmtId="0" fontId="48" fillId="24" borderId="0" xfId="39" applyNumberFormat="1" applyFont="1" applyFill="1" applyBorder="1" applyAlignment="1"/>
    <xf numFmtId="0" fontId="49" fillId="24" borderId="0" xfId="39" applyNumberFormat="1" applyFont="1" applyFill="1" applyBorder="1" applyAlignment="1"/>
    <xf numFmtId="0" fontId="24" fillId="24" borderId="0" xfId="39" applyNumberFormat="1" applyFont="1" applyFill="1" applyAlignment="1"/>
    <xf numFmtId="0" fontId="43" fillId="24" borderId="0" xfId="39" applyNumberFormat="1" applyFont="1" applyFill="1" applyBorder="1" applyAlignment="1"/>
    <xf numFmtId="0" fontId="43" fillId="24" borderId="0" xfId="39" applyNumberFormat="1" applyFont="1" applyFill="1" applyBorder="1" applyAlignment="1">
      <alignment horizontal="center"/>
    </xf>
    <xf numFmtId="0" fontId="50" fillId="24" borderId="13" xfId="39" applyNumberFormat="1" applyFont="1" applyFill="1" applyBorder="1" applyAlignment="1">
      <alignment horizontal="center"/>
    </xf>
    <xf numFmtId="0" fontId="52" fillId="24" borderId="13" xfId="39" applyNumberFormat="1" applyFont="1" applyFill="1" applyBorder="1" applyAlignment="1">
      <alignment horizontal="center"/>
    </xf>
    <xf numFmtId="0" fontId="52" fillId="24" borderId="33" xfId="39" applyNumberFormat="1" applyFont="1" applyFill="1" applyBorder="1" applyAlignment="1">
      <alignment horizontal="center"/>
    </xf>
    <xf numFmtId="0" fontId="54" fillId="24" borderId="13" xfId="39" applyNumberFormat="1" applyFont="1" applyFill="1" applyBorder="1" applyAlignment="1">
      <alignment horizontal="center"/>
    </xf>
    <xf numFmtId="0" fontId="55" fillId="24" borderId="13" xfId="39" applyNumberFormat="1" applyFont="1" applyFill="1" applyBorder="1" applyAlignment="1">
      <alignment horizontal="center" vertical="center"/>
    </xf>
    <xf numFmtId="0" fontId="55" fillId="24" borderId="13" xfId="39" applyNumberFormat="1" applyFont="1" applyFill="1" applyBorder="1" applyAlignment="1">
      <alignment horizontal="center"/>
    </xf>
    <xf numFmtId="0" fontId="55" fillId="24" borderId="17" xfId="39" applyNumberFormat="1" applyFont="1" applyFill="1" applyBorder="1" applyAlignment="1">
      <alignment horizontal="center"/>
    </xf>
    <xf numFmtId="0" fontId="50" fillId="24" borderId="13" xfId="39" applyNumberFormat="1" applyFont="1" applyFill="1" applyBorder="1" applyAlignment="1">
      <alignment horizontal="center" vertical="center"/>
    </xf>
    <xf numFmtId="0" fontId="3" fillId="24" borderId="13" xfId="39" applyFont="1" applyFill="1" applyBorder="1" applyAlignment="1"/>
    <xf numFmtId="0" fontId="55" fillId="24" borderId="19" xfId="39" applyNumberFormat="1" applyFont="1" applyFill="1" applyBorder="1" applyAlignment="1">
      <alignment horizontal="center" vertical="center"/>
    </xf>
    <xf numFmtId="0" fontId="3" fillId="24" borderId="13" xfId="39" applyNumberFormat="1" applyFont="1" applyFill="1" applyBorder="1" applyAlignment="1">
      <alignment horizontal="center"/>
    </xf>
    <xf numFmtId="0" fontId="36" fillId="24" borderId="0" xfId="39" applyFont="1" applyFill="1" applyAlignment="1"/>
    <xf numFmtId="0" fontId="36" fillId="24" borderId="0" xfId="39" applyNumberFormat="1" applyFont="1" applyFill="1" applyBorder="1" applyAlignment="1">
      <alignment vertical="center" wrapText="1"/>
    </xf>
    <xf numFmtId="0" fontId="36" fillId="24" borderId="18" xfId="39" applyNumberFormat="1" applyFont="1" applyFill="1" applyBorder="1" applyAlignment="1">
      <alignment horizontal="center"/>
    </xf>
    <xf numFmtId="0" fontId="36" fillId="24" borderId="0" xfId="39" applyNumberFormat="1" applyFont="1" applyFill="1" applyBorder="1" applyAlignment="1">
      <alignment horizontal="left" vertical="center"/>
    </xf>
    <xf numFmtId="0" fontId="36" fillId="24" borderId="0" xfId="39" applyNumberFormat="1" applyFont="1" applyFill="1" applyBorder="1" applyAlignment="1" applyProtection="1">
      <alignment vertical="top"/>
    </xf>
    <xf numFmtId="0" fontId="36" fillId="24" borderId="0" xfId="39" applyNumberFormat="1" applyFont="1" applyFill="1" applyAlignment="1">
      <alignment horizontal="left" vertical="center"/>
    </xf>
    <xf numFmtId="0" fontId="36" fillId="24" borderId="0" xfId="0" applyFont="1" applyFill="1" applyBorder="1" applyAlignment="1">
      <alignment horizontal="center"/>
    </xf>
    <xf numFmtId="0" fontId="36" fillId="24" borderId="0" xfId="39" applyNumberFormat="1" applyFont="1" applyFill="1" applyBorder="1" applyAlignment="1">
      <alignment horizontal="center"/>
    </xf>
    <xf numFmtId="0" fontId="36" fillId="24" borderId="0" xfId="39" applyNumberFormat="1" applyFont="1" applyFill="1" applyBorder="1" applyAlignment="1">
      <alignment horizontal="left"/>
    </xf>
    <xf numFmtId="0" fontId="43" fillId="24" borderId="18" xfId="39" applyNumberFormat="1" applyFont="1" applyFill="1" applyBorder="1" applyAlignment="1">
      <alignment horizontal="center"/>
    </xf>
    <xf numFmtId="0" fontId="36" fillId="24" borderId="18" xfId="39" applyNumberFormat="1" applyFont="1" applyFill="1" applyBorder="1" applyAlignment="1"/>
    <xf numFmtId="0" fontId="36" fillId="24" borderId="48" xfId="39" applyNumberFormat="1" applyFont="1" applyFill="1" applyBorder="1" applyAlignment="1">
      <alignment horizontal="left" vertical="center"/>
    </xf>
    <xf numFmtId="0" fontId="37" fillId="24" borderId="0" xfId="39" applyNumberFormat="1" applyFont="1" applyFill="1" applyBorder="1" applyAlignment="1" applyProtection="1">
      <alignment vertical="top"/>
    </xf>
    <xf numFmtId="0" fontId="55" fillId="24" borderId="13" xfId="39" quotePrefix="1" applyNumberFormat="1" applyFont="1" applyFill="1" applyBorder="1" applyAlignment="1">
      <alignment horizontal="center"/>
    </xf>
    <xf numFmtId="0" fontId="42" fillId="24" borderId="0" xfId="39" applyNumberFormat="1" applyFont="1" applyFill="1" applyBorder="1" applyAlignment="1">
      <alignment horizontal="center"/>
    </xf>
    <xf numFmtId="0" fontId="42" fillId="24" borderId="0" xfId="39" applyNumberFormat="1" applyFont="1" applyFill="1" applyBorder="1" applyAlignment="1">
      <alignment horizontal="center" vertical="center"/>
    </xf>
    <xf numFmtId="0" fontId="37" fillId="24" borderId="0" xfId="39" applyFont="1" applyFill="1" applyAlignment="1"/>
    <xf numFmtId="0" fontId="42" fillId="24" borderId="0" xfId="39" applyFont="1" applyFill="1" applyAlignment="1"/>
    <xf numFmtId="0" fontId="38" fillId="24" borderId="13" xfId="39" applyNumberFormat="1" applyFont="1" applyFill="1" applyBorder="1" applyAlignment="1">
      <alignment horizontal="center"/>
    </xf>
    <xf numFmtId="0" fontId="42" fillId="24" borderId="13" xfId="39" applyNumberFormat="1" applyFont="1" applyFill="1" applyBorder="1" applyAlignment="1">
      <alignment horizontal="center"/>
    </xf>
    <xf numFmtId="0" fontId="38" fillId="24" borderId="0" xfId="39" applyNumberFormat="1" applyFont="1" applyFill="1" applyBorder="1" applyAlignment="1">
      <alignment horizontal="center"/>
    </xf>
    <xf numFmtId="0" fontId="3" fillId="24" borderId="0" xfId="39" applyFont="1" applyFill="1" applyAlignment="1"/>
    <xf numFmtId="0" fontId="38" fillId="24" borderId="0" xfId="39" applyFont="1" applyFill="1" applyAlignment="1"/>
    <xf numFmtId="0" fontId="38" fillId="24" borderId="0" xfId="39" applyFont="1" applyFill="1" applyBorder="1" applyAlignment="1"/>
    <xf numFmtId="0" fontId="3" fillId="24" borderId="0" xfId="39" applyNumberFormat="1" applyFont="1" applyFill="1" applyBorder="1" applyAlignment="1">
      <alignment horizontal="center"/>
    </xf>
    <xf numFmtId="0" fontId="36" fillId="24" borderId="0" xfId="39" applyNumberFormat="1" applyFont="1" applyFill="1" applyAlignment="1"/>
    <xf numFmtId="0" fontId="36" fillId="24" borderId="0" xfId="39" applyNumberFormat="1" applyFont="1" applyFill="1" applyAlignment="1">
      <alignment vertical="center"/>
    </xf>
    <xf numFmtId="0" fontId="36" fillId="24" borderId="0" xfId="39" applyFont="1" applyFill="1" applyBorder="1" applyAlignment="1"/>
    <xf numFmtId="0" fontId="24" fillId="24" borderId="0" xfId="39" applyNumberFormat="1" applyFont="1" applyFill="1" applyBorder="1" applyAlignment="1" applyProtection="1">
      <alignment vertical="top"/>
    </xf>
    <xf numFmtId="0" fontId="3" fillId="24" borderId="0" xfId="39" applyNumberFormat="1" applyFont="1" applyFill="1" applyBorder="1" applyAlignment="1" applyProtection="1">
      <alignment vertical="top"/>
    </xf>
    <xf numFmtId="0" fontId="38" fillId="24" borderId="0" xfId="0" applyFont="1" applyFill="1" applyBorder="1"/>
    <xf numFmtId="0" fontId="38" fillId="24" borderId="0" xfId="0" applyFont="1" applyFill="1" applyBorder="1" applyAlignment="1">
      <alignment horizontal="center"/>
    </xf>
    <xf numFmtId="0" fontId="38" fillId="24" borderId="0" xfId="0" applyFont="1" applyFill="1" applyBorder="1" applyAlignment="1">
      <alignment horizontal="center" vertical="center"/>
    </xf>
    <xf numFmtId="0" fontId="38" fillId="24" borderId="0" xfId="39" applyNumberFormat="1" applyFont="1" applyFill="1" applyBorder="1" applyAlignment="1" applyProtection="1">
      <alignment vertical="top"/>
    </xf>
    <xf numFmtId="0" fontId="3" fillId="24" borderId="0" xfId="39" applyNumberFormat="1" applyFont="1" applyFill="1" applyAlignment="1"/>
    <xf numFmtId="0" fontId="38" fillId="24" borderId="0" xfId="39" applyNumberFormat="1" applyFont="1" applyFill="1" applyAlignment="1">
      <alignment horizontal="center" vertical="center"/>
    </xf>
    <xf numFmtId="0" fontId="38" fillId="24" borderId="0" xfId="39" applyNumberFormat="1" applyFont="1" applyFill="1" applyAlignment="1">
      <alignment horizontal="left" vertical="center"/>
    </xf>
    <xf numFmtId="0" fontId="38" fillId="24" borderId="0" xfId="0" quotePrefix="1" applyFont="1" applyFill="1" applyBorder="1" applyAlignment="1">
      <alignment horizontal="center" vertical="center"/>
    </xf>
    <xf numFmtId="1" fontId="6" fillId="24" borderId="18" xfId="38" applyNumberFormat="1" applyFont="1" applyFill="1" applyBorder="1" applyAlignment="1">
      <alignment horizontal="center" vertical="center"/>
    </xf>
    <xf numFmtId="1" fontId="6" fillId="24" borderId="45" xfId="38" applyNumberFormat="1" applyFont="1" applyFill="1" applyBorder="1" applyAlignment="1">
      <alignment horizontal="center" vertical="center"/>
    </xf>
    <xf numFmtId="0" fontId="6" fillId="24" borderId="76" xfId="0" applyFont="1" applyFill="1" applyBorder="1" applyAlignment="1">
      <alignment horizontal="center" vertical="center"/>
    </xf>
    <xf numFmtId="0" fontId="6" fillId="25" borderId="39" xfId="0" quotePrefix="1" applyFont="1" applyFill="1" applyBorder="1" applyAlignment="1">
      <alignment horizontal="center" vertical="center"/>
    </xf>
    <xf numFmtId="0" fontId="6" fillId="25" borderId="45" xfId="0" quotePrefix="1" applyFont="1" applyFill="1" applyBorder="1" applyAlignment="1">
      <alignment horizontal="center" vertical="center"/>
    </xf>
    <xf numFmtId="0" fontId="6" fillId="25" borderId="46" xfId="0" quotePrefix="1" applyFont="1" applyFill="1" applyBorder="1" applyAlignment="1">
      <alignment horizontal="center" vertical="center"/>
    </xf>
    <xf numFmtId="0" fontId="6" fillId="24" borderId="39" xfId="0" applyFont="1" applyFill="1" applyBorder="1" applyAlignment="1">
      <alignment horizontal="center" vertical="center" wrapText="1"/>
    </xf>
    <xf numFmtId="0" fontId="25" fillId="24" borderId="39" xfId="0" applyFont="1" applyFill="1" applyBorder="1" applyAlignment="1">
      <alignment horizontal="center" vertical="center"/>
    </xf>
    <xf numFmtId="0" fontId="6" fillId="24" borderId="39" xfId="0" applyFont="1" applyFill="1" applyBorder="1" applyAlignment="1">
      <alignment horizontal="left"/>
    </xf>
    <xf numFmtId="0" fontId="6" fillId="24" borderId="39" xfId="0" applyFont="1" applyFill="1" applyBorder="1" applyAlignment="1">
      <alignment horizontal="center" vertical="center"/>
    </xf>
    <xf numFmtId="0" fontId="6" fillId="24" borderId="45" xfId="0" applyFont="1" applyFill="1" applyBorder="1" applyAlignment="1">
      <alignment horizontal="center" vertical="center"/>
    </xf>
    <xf numFmtId="0" fontId="6" fillId="24" borderId="46" xfId="0" quotePrefix="1" applyNumberFormat="1" applyFont="1" applyFill="1" applyBorder="1" applyAlignment="1">
      <alignment horizontal="center" vertical="center"/>
    </xf>
    <xf numFmtId="0" fontId="29" fillId="24" borderId="55" xfId="0" applyFont="1" applyFill="1" applyBorder="1" applyAlignment="1">
      <alignment horizontal="center" vertical="center" textRotation="90" wrapText="1"/>
    </xf>
    <xf numFmtId="0" fontId="29" fillId="24" borderId="0" xfId="0" applyFont="1" applyFill="1" applyAlignment="1">
      <alignment horizontal="left" wrapText="1"/>
    </xf>
    <xf numFmtId="0" fontId="25" fillId="24" borderId="23" xfId="0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left"/>
    </xf>
    <xf numFmtId="0" fontId="6" fillId="25" borderId="45" xfId="0" applyFont="1" applyFill="1" applyBorder="1" applyAlignment="1">
      <alignment horizontal="left"/>
    </xf>
    <xf numFmtId="0" fontId="55" fillId="27" borderId="13" xfId="39" applyNumberFormat="1" applyFont="1" applyFill="1" applyBorder="1" applyAlignment="1">
      <alignment horizontal="center"/>
    </xf>
    <xf numFmtId="0" fontId="6" fillId="24" borderId="18" xfId="0" quotePrefix="1" applyNumberFormat="1" applyFont="1" applyFill="1" applyBorder="1" applyAlignment="1">
      <alignment horizontal="center" vertical="center"/>
    </xf>
    <xf numFmtId="0" fontId="6" fillId="24" borderId="18" xfId="0" applyNumberFormat="1" applyFont="1" applyFill="1" applyBorder="1" applyAlignment="1">
      <alignment horizontal="center" vertical="center"/>
    </xf>
    <xf numFmtId="0" fontId="6" fillId="24" borderId="27" xfId="0" quotePrefix="1" applyNumberFormat="1" applyFont="1" applyFill="1" applyBorder="1" applyAlignment="1">
      <alignment horizontal="center" vertical="center"/>
    </xf>
    <xf numFmtId="0" fontId="6" fillId="24" borderId="27" xfId="0" applyNumberFormat="1" applyFont="1" applyFill="1" applyBorder="1" applyAlignment="1">
      <alignment horizontal="center" vertical="center"/>
    </xf>
    <xf numFmtId="0" fontId="6" fillId="24" borderId="14" xfId="0" quotePrefix="1" applyNumberFormat="1" applyFont="1" applyFill="1" applyBorder="1" applyAlignment="1">
      <alignment horizontal="center" vertical="center"/>
    </xf>
    <xf numFmtId="0" fontId="25" fillId="24" borderId="37" xfId="0" applyFont="1" applyFill="1" applyBorder="1" applyAlignment="1">
      <alignment vertical="center" wrapText="1"/>
    </xf>
    <xf numFmtId="1" fontId="6" fillId="24" borderId="18" xfId="0" applyNumberFormat="1" applyFont="1" applyFill="1" applyBorder="1" applyAlignment="1">
      <alignment horizontal="center" vertical="center"/>
    </xf>
    <xf numFmtId="0" fontId="25" fillId="24" borderId="14" xfId="0" applyFont="1" applyFill="1" applyBorder="1" applyAlignment="1">
      <alignment horizontal="center" vertical="center" wrapText="1"/>
    </xf>
    <xf numFmtId="1" fontId="6" fillId="24" borderId="27" xfId="0" applyNumberFormat="1" applyFont="1" applyFill="1" applyBorder="1" applyAlignment="1">
      <alignment horizontal="center" vertical="center"/>
    </xf>
    <xf numFmtId="0" fontId="6" fillId="24" borderId="37" xfId="0" applyFont="1" applyFill="1" applyBorder="1" applyAlignment="1">
      <alignment horizontal="center" vertical="center"/>
    </xf>
    <xf numFmtId="1" fontId="6" fillId="24" borderId="14" xfId="0" applyNumberFormat="1" applyFont="1" applyFill="1" applyBorder="1" applyAlignment="1">
      <alignment horizontal="center" vertical="center"/>
    </xf>
    <xf numFmtId="0" fontId="6" fillId="24" borderId="34" xfId="0" quotePrefix="1" applyNumberFormat="1" applyFont="1" applyFill="1" applyBorder="1" applyAlignment="1">
      <alignment horizontal="center" vertical="center"/>
    </xf>
    <xf numFmtId="1" fontId="6" fillId="24" borderId="14" xfId="0" quotePrefix="1" applyNumberFormat="1" applyFont="1" applyFill="1" applyBorder="1" applyAlignment="1">
      <alignment horizontal="center" vertical="center"/>
    </xf>
    <xf numFmtId="0" fontId="6" fillId="24" borderId="61" xfId="0" quotePrefix="1" applyNumberFormat="1" applyFont="1" applyFill="1" applyBorder="1" applyAlignment="1">
      <alignment horizontal="center" vertical="center"/>
    </xf>
    <xf numFmtId="1" fontId="6" fillId="24" borderId="58" xfId="0" quotePrefix="1" applyNumberFormat="1" applyFont="1" applyFill="1" applyBorder="1" applyAlignment="1">
      <alignment horizontal="center" vertical="center"/>
    </xf>
    <xf numFmtId="0" fontId="6" fillId="24" borderId="58" xfId="0" quotePrefix="1" applyFont="1" applyFill="1" applyBorder="1" applyAlignment="1">
      <alignment horizontal="center" vertical="center"/>
    </xf>
    <xf numFmtId="0" fontId="5" fillId="24" borderId="37" xfId="38" applyFont="1" applyFill="1" applyBorder="1" applyAlignment="1">
      <alignment wrapText="1"/>
    </xf>
    <xf numFmtId="0" fontId="6" fillId="26" borderId="18" xfId="0" applyFont="1" applyFill="1" applyBorder="1" applyAlignment="1">
      <alignment horizontal="center" vertical="center"/>
    </xf>
    <xf numFmtId="0" fontId="6" fillId="26" borderId="39" xfId="0" quotePrefix="1" applyFont="1" applyFill="1" applyBorder="1" applyAlignment="1">
      <alignment horizontal="center" vertical="center"/>
    </xf>
    <xf numFmtId="0" fontId="6" fillId="26" borderId="18" xfId="0" quotePrefix="1" applyFont="1" applyFill="1" applyBorder="1" applyAlignment="1">
      <alignment horizontal="center" vertical="center"/>
    </xf>
    <xf numFmtId="0" fontId="25" fillId="28" borderId="18" xfId="38" applyFont="1" applyFill="1" applyBorder="1" applyAlignment="1">
      <alignment horizontal="center"/>
    </xf>
    <xf numFmtId="0" fontId="6" fillId="28" borderId="18" xfId="38" applyFont="1" applyFill="1" applyBorder="1" applyAlignment="1">
      <alignment horizontal="center" vertical="center"/>
    </xf>
    <xf numFmtId="1" fontId="6" fillId="28" borderId="46" xfId="38" applyNumberFormat="1" applyFont="1" applyFill="1" applyBorder="1" applyAlignment="1">
      <alignment horizontal="center" vertical="center"/>
    </xf>
    <xf numFmtId="0" fontId="6" fillId="28" borderId="39" xfId="38" applyFont="1" applyFill="1" applyBorder="1" applyAlignment="1">
      <alignment horizontal="center" vertical="center"/>
    </xf>
    <xf numFmtId="0" fontId="6" fillId="28" borderId="45" xfId="38" applyFont="1" applyFill="1" applyBorder="1" applyAlignment="1">
      <alignment horizontal="center" vertical="center"/>
    </xf>
    <xf numFmtId="1" fontId="6" fillId="28" borderId="18" xfId="38" applyNumberFormat="1" applyFont="1" applyFill="1" applyBorder="1" applyAlignment="1">
      <alignment horizontal="center" vertical="center"/>
    </xf>
    <xf numFmtId="1" fontId="6" fillId="28" borderId="46" xfId="0" quotePrefix="1" applyNumberFormat="1" applyFont="1" applyFill="1" applyBorder="1" applyAlignment="1">
      <alignment horizontal="center" vertical="center"/>
    </xf>
    <xf numFmtId="0" fontId="6" fillId="28" borderId="46" xfId="0" quotePrefix="1" applyNumberFormat="1" applyFont="1" applyFill="1" applyBorder="1" applyAlignment="1">
      <alignment horizontal="center" vertical="center"/>
    </xf>
    <xf numFmtId="0" fontId="6" fillId="28" borderId="39" xfId="0" applyNumberFormat="1" applyFont="1" applyFill="1" applyBorder="1" applyAlignment="1" applyProtection="1">
      <alignment horizontal="center" vertical="center"/>
    </xf>
    <xf numFmtId="0" fontId="6" fillId="28" borderId="18" xfId="0" applyNumberFormat="1" applyFont="1" applyFill="1" applyBorder="1" applyAlignment="1" applyProtection="1">
      <alignment horizontal="center" vertical="center"/>
    </xf>
    <xf numFmtId="0" fontId="25" fillId="0" borderId="77" xfId="0" applyFont="1" applyFill="1" applyBorder="1" applyAlignment="1">
      <alignment horizontal="center" vertical="center" wrapText="1"/>
    </xf>
    <xf numFmtId="16" fontId="25" fillId="0" borderId="27" xfId="0" applyNumberFormat="1" applyFont="1" applyFill="1" applyBorder="1" applyAlignment="1">
      <alignment vertical="center"/>
    </xf>
    <xf numFmtId="16" fontId="25" fillId="0" borderId="49" xfId="0" applyNumberFormat="1" applyFont="1" applyFill="1" applyBorder="1" applyAlignment="1">
      <alignment vertical="center"/>
    </xf>
    <xf numFmtId="16" fontId="25" fillId="25" borderId="39" xfId="0" applyNumberFormat="1" applyFont="1" applyFill="1" applyBorder="1" applyAlignment="1"/>
    <xf numFmtId="16" fontId="25" fillId="24" borderId="27" xfId="0" applyNumberFormat="1" applyFont="1" applyFill="1" applyBorder="1" applyAlignment="1">
      <alignment vertical="center"/>
    </xf>
    <xf numFmtId="16" fontId="25" fillId="24" borderId="14" xfId="0" applyNumberFormat="1" applyFont="1" applyFill="1" applyBorder="1" applyAlignment="1">
      <alignment vertical="center"/>
    </xf>
    <xf numFmtId="16" fontId="25" fillId="24" borderId="58" xfId="0" applyNumberFormat="1" applyFont="1" applyFill="1" applyBorder="1" applyAlignment="1">
      <alignment vertical="center"/>
    </xf>
    <xf numFmtId="0" fontId="6" fillId="25" borderId="55" xfId="0" quotePrefix="1" applyFont="1" applyFill="1" applyBorder="1" applyAlignment="1">
      <alignment horizontal="center" vertical="center"/>
    </xf>
    <xf numFmtId="0" fontId="6" fillId="25" borderId="57" xfId="0" applyFont="1" applyFill="1" applyBorder="1" applyAlignment="1">
      <alignment horizontal="center" vertical="center"/>
    </xf>
    <xf numFmtId="0" fontId="6" fillId="25" borderId="56" xfId="0" applyFont="1" applyFill="1" applyBorder="1" applyAlignment="1">
      <alignment horizontal="center" vertical="center"/>
    </xf>
    <xf numFmtId="0" fontId="6" fillId="25" borderId="51" xfId="0" applyFont="1" applyFill="1" applyBorder="1" applyAlignment="1">
      <alignment horizontal="center" vertical="center"/>
    </xf>
    <xf numFmtId="0" fontId="6" fillId="25" borderId="69" xfId="0" applyFont="1" applyFill="1" applyBorder="1" applyAlignment="1">
      <alignment horizontal="center" vertical="center"/>
    </xf>
    <xf numFmtId="0" fontId="6" fillId="25" borderId="45" xfId="0" applyFont="1" applyFill="1" applyBorder="1" applyAlignment="1">
      <alignment horizontal="center" vertical="center"/>
    </xf>
    <xf numFmtId="0" fontId="6" fillId="25" borderId="46" xfId="0" applyFont="1" applyFill="1" applyBorder="1" applyAlignment="1">
      <alignment horizontal="center" vertical="center"/>
    </xf>
    <xf numFmtId="0" fontId="6" fillId="25" borderId="38" xfId="0" applyFont="1" applyFill="1" applyBorder="1" applyAlignment="1">
      <alignment horizontal="center" vertical="center"/>
    </xf>
    <xf numFmtId="0" fontId="6" fillId="25" borderId="62" xfId="0" applyFont="1" applyFill="1" applyBorder="1" applyAlignment="1">
      <alignment horizontal="center" vertical="center"/>
    </xf>
    <xf numFmtId="0" fontId="6" fillId="25" borderId="63" xfId="0" applyFont="1" applyFill="1" applyBorder="1" applyAlignment="1">
      <alignment horizontal="center" vertical="center"/>
    </xf>
    <xf numFmtId="1" fontId="6" fillId="25" borderId="18" xfId="0" quotePrefix="1" applyNumberFormat="1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5" xfId="0" quotePrefix="1" applyFont="1" applyFill="1" applyBorder="1" applyAlignment="1">
      <alignment horizontal="center" vertical="center"/>
    </xf>
    <xf numFmtId="0" fontId="6" fillId="0" borderId="19" xfId="0" quotePrefix="1" applyFont="1" applyFill="1" applyBorder="1" applyAlignment="1">
      <alignment horizontal="center" vertical="center"/>
    </xf>
    <xf numFmtId="0" fontId="6" fillId="0" borderId="40" xfId="0" quotePrefix="1" applyFont="1" applyFill="1" applyBorder="1" applyAlignment="1">
      <alignment horizontal="center" vertical="center"/>
    </xf>
    <xf numFmtId="0" fontId="33" fillId="0" borderId="25" xfId="0" quotePrefix="1" applyFont="1" applyFill="1" applyBorder="1" applyAlignment="1">
      <alignment horizontal="center" vertical="center"/>
    </xf>
    <xf numFmtId="0" fontId="33" fillId="0" borderId="19" xfId="0" quotePrefix="1" applyFont="1" applyFill="1" applyBorder="1" applyAlignment="1">
      <alignment horizontal="center" vertical="center"/>
    </xf>
    <xf numFmtId="0" fontId="33" fillId="0" borderId="40" xfId="0" quotePrefix="1" applyFont="1" applyFill="1" applyBorder="1" applyAlignment="1">
      <alignment horizontal="center" vertical="center"/>
    </xf>
    <xf numFmtId="1" fontId="33" fillId="25" borderId="27" xfId="0" quotePrefix="1" applyNumberFormat="1" applyFont="1" applyFill="1" applyBorder="1" applyAlignment="1">
      <alignment horizontal="center" vertical="center"/>
    </xf>
    <xf numFmtId="0" fontId="33" fillId="0" borderId="25" xfId="0" applyFont="1" applyFill="1" applyBorder="1" applyAlignment="1">
      <alignment horizontal="center" vertical="center"/>
    </xf>
    <xf numFmtId="0" fontId="33" fillId="0" borderId="19" xfId="0" applyFont="1" applyFill="1" applyBorder="1" applyAlignment="1">
      <alignment horizontal="center" vertical="center"/>
    </xf>
    <xf numFmtId="0" fontId="33" fillId="0" borderId="40" xfId="0" applyFont="1" applyFill="1" applyBorder="1" applyAlignment="1">
      <alignment horizontal="center" vertical="center"/>
    </xf>
    <xf numFmtId="0" fontId="33" fillId="25" borderId="27" xfId="0" applyFont="1" applyFill="1" applyBorder="1" applyAlignment="1">
      <alignment horizontal="center" vertical="center"/>
    </xf>
    <xf numFmtId="0" fontId="6" fillId="0" borderId="28" xfId="0" quotePrefix="1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33" fillId="0" borderId="65" xfId="0" quotePrefix="1" applyFont="1" applyFill="1" applyBorder="1" applyAlignment="1">
      <alignment horizontal="center" vertical="center"/>
    </xf>
    <xf numFmtId="0" fontId="33" fillId="0" borderId="33" xfId="0" quotePrefix="1" applyFont="1" applyFill="1" applyBorder="1" applyAlignment="1">
      <alignment horizontal="center" vertical="center"/>
    </xf>
    <xf numFmtId="0" fontId="33" fillId="0" borderId="42" xfId="0" quotePrefix="1" applyFont="1" applyFill="1" applyBorder="1" applyAlignment="1">
      <alignment horizontal="center" vertical="center"/>
    </xf>
    <xf numFmtId="1" fontId="33" fillId="25" borderId="49" xfId="0" quotePrefix="1" applyNumberFormat="1" applyFont="1" applyFill="1" applyBorder="1" applyAlignment="1">
      <alignment horizontal="center" vertical="center"/>
    </xf>
    <xf numFmtId="0" fontId="33" fillId="0" borderId="65" xfId="0" applyFont="1" applyFill="1" applyBorder="1" applyAlignment="1">
      <alignment horizontal="center" vertical="center"/>
    </xf>
    <xf numFmtId="0" fontId="33" fillId="0" borderId="33" xfId="0" applyFont="1" applyFill="1" applyBorder="1" applyAlignment="1">
      <alignment horizontal="center" vertical="center"/>
    </xf>
    <xf numFmtId="0" fontId="33" fillId="0" borderId="42" xfId="0" applyFont="1" applyFill="1" applyBorder="1" applyAlignment="1">
      <alignment horizontal="center" vertical="center"/>
    </xf>
    <xf numFmtId="0" fontId="33" fillId="25" borderId="49" xfId="0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6" fillId="25" borderId="64" xfId="0" applyFont="1" applyFill="1" applyBorder="1" applyAlignment="1">
      <alignment horizontal="center" vertical="center"/>
    </xf>
    <xf numFmtId="0" fontId="6" fillId="24" borderId="45" xfId="0" quotePrefix="1" applyFont="1" applyFill="1" applyBorder="1" applyAlignment="1">
      <alignment horizontal="center" vertical="center"/>
    </xf>
    <xf numFmtId="0" fontId="6" fillId="24" borderId="76" xfId="0" applyFont="1" applyFill="1" applyBorder="1" applyAlignment="1">
      <alignment vertical="center"/>
    </xf>
    <xf numFmtId="0" fontId="6" fillId="24" borderId="14" xfId="0" applyFont="1" applyFill="1" applyBorder="1" applyAlignment="1">
      <alignment vertical="center"/>
    </xf>
    <xf numFmtId="0" fontId="6" fillId="24" borderId="77" xfId="0" applyFont="1" applyFill="1" applyBorder="1" applyAlignment="1">
      <alignment horizontal="center" vertical="center"/>
    </xf>
    <xf numFmtId="0" fontId="6" fillId="25" borderId="23" xfId="0" quotePrefix="1" applyFont="1" applyFill="1" applyBorder="1" applyAlignment="1">
      <alignment horizontal="center" vertical="center"/>
    </xf>
    <xf numFmtId="0" fontId="6" fillId="25" borderId="23" xfId="0" applyFont="1" applyFill="1" applyBorder="1" applyAlignment="1">
      <alignment horizontal="center" vertical="center"/>
    </xf>
    <xf numFmtId="0" fontId="6" fillId="25" borderId="71" xfId="0" applyFont="1" applyFill="1" applyBorder="1" applyAlignment="1">
      <alignment horizontal="center" vertical="center"/>
    </xf>
    <xf numFmtId="0" fontId="6" fillId="25" borderId="70" xfId="0" applyFont="1" applyFill="1" applyBorder="1" applyAlignment="1">
      <alignment horizontal="center" vertical="center"/>
    </xf>
    <xf numFmtId="0" fontId="6" fillId="25" borderId="72" xfId="0" applyFont="1" applyFill="1" applyBorder="1" applyAlignment="1">
      <alignment horizontal="center" vertical="center"/>
    </xf>
    <xf numFmtId="1" fontId="6" fillId="25" borderId="23" xfId="0" applyNumberFormat="1" applyFont="1" applyFill="1" applyBorder="1" applyAlignment="1">
      <alignment horizontal="center" vertical="center"/>
    </xf>
    <xf numFmtId="0" fontId="6" fillId="24" borderId="23" xfId="0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center" vertical="center"/>
    </xf>
    <xf numFmtId="0" fontId="6" fillId="24" borderId="30" xfId="0" quotePrefix="1" applyFont="1" applyFill="1" applyBorder="1" applyAlignment="1">
      <alignment horizontal="center" vertical="center"/>
    </xf>
    <xf numFmtId="0" fontId="6" fillId="24" borderId="19" xfId="0" quotePrefix="1" applyFont="1" applyFill="1" applyBorder="1" applyAlignment="1">
      <alignment horizontal="center" vertical="center"/>
    </xf>
    <xf numFmtId="0" fontId="6" fillId="24" borderId="20" xfId="0" applyFont="1" applyFill="1" applyBorder="1" applyAlignment="1">
      <alignment horizontal="center" vertical="center"/>
    </xf>
    <xf numFmtId="1" fontId="6" fillId="25" borderId="27" xfId="0" quotePrefix="1" applyNumberFormat="1" applyFont="1" applyFill="1" applyBorder="1" applyAlignment="1">
      <alignment horizontal="center" vertical="center"/>
    </xf>
    <xf numFmtId="0" fontId="6" fillId="25" borderId="27" xfId="0" quotePrefix="1" applyFont="1" applyFill="1" applyBorder="1" applyAlignment="1">
      <alignment horizontal="center" vertical="center"/>
    </xf>
    <xf numFmtId="0" fontId="6" fillId="24" borderId="13" xfId="0" quotePrefix="1" applyFont="1" applyFill="1" applyBorder="1" applyAlignment="1">
      <alignment horizontal="center" vertical="center"/>
    </xf>
    <xf numFmtId="0" fontId="6" fillId="24" borderId="36" xfId="0" applyFont="1" applyFill="1" applyBorder="1" applyAlignment="1">
      <alignment horizontal="center" vertical="center"/>
    </xf>
    <xf numFmtId="0" fontId="6" fillId="24" borderId="16" xfId="0" quotePrefix="1" applyFont="1" applyFill="1" applyBorder="1" applyAlignment="1">
      <alignment horizontal="center" vertical="center"/>
    </xf>
    <xf numFmtId="0" fontId="6" fillId="26" borderId="38" xfId="0" applyFont="1" applyFill="1" applyBorder="1" applyAlignment="1">
      <alignment horizontal="center" vertical="center"/>
    </xf>
    <xf numFmtId="0" fontId="6" fillId="26" borderId="62" xfId="0" applyFont="1" applyFill="1" applyBorder="1" applyAlignment="1">
      <alignment horizontal="center" vertical="center"/>
    </xf>
    <xf numFmtId="0" fontId="6" fillId="26" borderId="66" xfId="0" applyFont="1" applyFill="1" applyBorder="1" applyAlignment="1">
      <alignment horizontal="center" vertical="center"/>
    </xf>
    <xf numFmtId="0" fontId="6" fillId="26" borderId="18" xfId="0" quotePrefix="1" applyNumberFormat="1" applyFont="1" applyFill="1" applyBorder="1" applyAlignment="1">
      <alignment horizontal="center" vertical="center"/>
    </xf>
    <xf numFmtId="1" fontId="6" fillId="26" borderId="18" xfId="0" quotePrefix="1" applyNumberFormat="1" applyFont="1" applyFill="1" applyBorder="1" applyAlignment="1">
      <alignment horizontal="center" vertical="center"/>
    </xf>
    <xf numFmtId="0" fontId="6" fillId="24" borderId="0" xfId="38" applyFont="1" applyFill="1"/>
    <xf numFmtId="0" fontId="5" fillId="24" borderId="0" xfId="38" applyFont="1" applyFill="1"/>
    <xf numFmtId="0" fontId="5" fillId="24" borderId="0" xfId="38" applyFont="1" applyFill="1" applyBorder="1"/>
    <xf numFmtId="0" fontId="25" fillId="0" borderId="59" xfId="0" applyFont="1" applyFill="1" applyBorder="1" applyAlignment="1">
      <alignment vertical="center" wrapText="1"/>
    </xf>
    <xf numFmtId="0" fontId="6" fillId="24" borderId="27" xfId="0" applyFont="1" applyFill="1" applyBorder="1" applyAlignment="1">
      <alignment horizontal="center" vertical="center"/>
    </xf>
    <xf numFmtId="0" fontId="25" fillId="29" borderId="49" xfId="0" applyFont="1" applyFill="1" applyBorder="1" applyAlignment="1">
      <alignment horizontal="center" vertical="center"/>
    </xf>
    <xf numFmtId="0" fontId="6" fillId="24" borderId="28" xfId="0" quotePrefix="1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 wrapText="1"/>
    </xf>
    <xf numFmtId="0" fontId="6" fillId="0" borderId="29" xfId="0" quotePrefix="1" applyFont="1" applyFill="1" applyBorder="1" applyAlignment="1">
      <alignment horizontal="center" vertical="center"/>
    </xf>
    <xf numFmtId="0" fontId="34" fillId="25" borderId="55" xfId="0" applyFont="1" applyFill="1" applyBorder="1" applyAlignment="1">
      <alignment horizontal="center"/>
    </xf>
    <xf numFmtId="0" fontId="25" fillId="0" borderId="76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16" fontId="25" fillId="24" borderId="77" xfId="0" applyNumberFormat="1" applyFont="1" applyFill="1" applyBorder="1" applyAlignment="1">
      <alignment horizontal="center" vertical="center"/>
    </xf>
    <xf numFmtId="0" fontId="25" fillId="0" borderId="26" xfId="0" applyFont="1" applyBorder="1" applyAlignment="1">
      <alignment vertical="center" wrapText="1"/>
    </xf>
    <xf numFmtId="0" fontId="25" fillId="0" borderId="14" xfId="0" applyFont="1" applyBorder="1" applyAlignment="1">
      <alignment vertical="center" wrapText="1"/>
    </xf>
    <xf numFmtId="0" fontId="25" fillId="0" borderId="58" xfId="0" applyFont="1" applyBorder="1" applyAlignment="1">
      <alignment vertical="center" wrapText="1"/>
    </xf>
    <xf numFmtId="0" fontId="25" fillId="0" borderId="77" xfId="0" applyFont="1" applyBorder="1" applyAlignment="1">
      <alignment vertical="center" wrapText="1"/>
    </xf>
    <xf numFmtId="0" fontId="25" fillId="0" borderId="37" xfId="0" applyFont="1" applyBorder="1" applyAlignment="1">
      <alignment vertical="center" wrapText="1"/>
    </xf>
    <xf numFmtId="0" fontId="25" fillId="24" borderId="14" xfId="0" applyFont="1" applyFill="1" applyBorder="1" applyAlignment="1">
      <alignment vertical="center" wrapText="1"/>
    </xf>
    <xf numFmtId="0" fontId="25" fillId="24" borderId="77" xfId="0" applyFont="1" applyFill="1" applyBorder="1" applyAlignment="1">
      <alignment vertical="center" wrapText="1"/>
    </xf>
    <xf numFmtId="0" fontId="25" fillId="24" borderId="76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vertical="center" wrapText="1"/>
    </xf>
    <xf numFmtId="0" fontId="25" fillId="0" borderId="76" xfId="0" applyFont="1" applyBorder="1" applyAlignment="1">
      <alignment vertical="center" wrapText="1"/>
    </xf>
    <xf numFmtId="0" fontId="25" fillId="0" borderId="37" xfId="0" applyFont="1" applyFill="1" applyBorder="1" applyAlignment="1">
      <alignment vertical="center" wrapText="1"/>
    </xf>
    <xf numFmtId="0" fontId="29" fillId="24" borderId="55" xfId="0" applyFont="1" applyFill="1" applyBorder="1" applyAlignment="1">
      <alignment horizontal="center" vertical="center" textRotation="90" wrapText="1"/>
    </xf>
    <xf numFmtId="0" fontId="6" fillId="25" borderId="45" xfId="0" quotePrefix="1" applyFont="1" applyFill="1" applyBorder="1" applyAlignment="1">
      <alignment horizontal="center" vertical="center"/>
    </xf>
    <xf numFmtId="0" fontId="25" fillId="24" borderId="0" xfId="0" applyFont="1" applyFill="1" applyAlignment="1">
      <alignment horizontal="left" wrapText="1"/>
    </xf>
    <xf numFmtId="0" fontId="6" fillId="25" borderId="38" xfId="0" applyFont="1" applyFill="1" applyBorder="1" applyAlignment="1">
      <alignment horizontal="center" vertical="center"/>
    </xf>
    <xf numFmtId="0" fontId="6" fillId="25" borderId="62" xfId="0" applyFont="1" applyFill="1" applyBorder="1" applyAlignment="1">
      <alignment horizontal="center" vertical="center"/>
    </xf>
    <xf numFmtId="0" fontId="6" fillId="24" borderId="19" xfId="0" quotePrefix="1" applyFont="1" applyFill="1" applyBorder="1" applyAlignment="1">
      <alignment horizontal="center" vertical="center"/>
    </xf>
    <xf numFmtId="0" fontId="6" fillId="24" borderId="20" xfId="0" applyFont="1" applyFill="1" applyBorder="1" applyAlignment="1">
      <alignment horizontal="center" vertical="center"/>
    </xf>
    <xf numFmtId="0" fontId="6" fillId="24" borderId="30" xfId="0" quotePrefix="1" applyFont="1" applyFill="1" applyBorder="1" applyAlignment="1">
      <alignment horizontal="center" vertical="center"/>
    </xf>
    <xf numFmtId="0" fontId="6" fillId="24" borderId="27" xfId="0" quotePrefix="1" applyFont="1" applyFill="1" applyBorder="1" applyAlignment="1">
      <alignment horizontal="center" vertical="center"/>
    </xf>
    <xf numFmtId="0" fontId="6" fillId="24" borderId="19" xfId="0" applyFont="1" applyFill="1" applyBorder="1" applyAlignment="1">
      <alignment horizontal="center" vertical="center"/>
    </xf>
    <xf numFmtId="0" fontId="6" fillId="25" borderId="45" xfId="0" applyFont="1" applyFill="1" applyBorder="1" applyAlignment="1">
      <alignment horizontal="center" vertical="center"/>
    </xf>
    <xf numFmtId="1" fontId="6" fillId="25" borderId="27" xfId="0" quotePrefix="1" applyNumberFormat="1" applyFont="1" applyFill="1" applyBorder="1" applyAlignment="1">
      <alignment horizontal="center" vertical="center"/>
    </xf>
    <xf numFmtId="0" fontId="6" fillId="25" borderId="23" xfId="0" quotePrefix="1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left"/>
    </xf>
    <xf numFmtId="0" fontId="6" fillId="25" borderId="45" xfId="0" applyFont="1" applyFill="1" applyBorder="1" applyAlignment="1">
      <alignment horizontal="left"/>
    </xf>
    <xf numFmtId="0" fontId="6" fillId="24" borderId="27" xfId="0" applyFont="1" applyFill="1" applyBorder="1" applyAlignment="1">
      <alignment horizontal="center" vertical="center"/>
    </xf>
    <xf numFmtId="0" fontId="6" fillId="24" borderId="23" xfId="0" applyFont="1" applyFill="1" applyBorder="1" applyAlignment="1">
      <alignment horizontal="center" vertical="center"/>
    </xf>
    <xf numFmtId="0" fontId="6" fillId="26" borderId="39" xfId="0" quotePrefix="1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center" vertical="center"/>
    </xf>
    <xf numFmtId="0" fontId="6" fillId="25" borderId="46" xfId="0" applyFont="1" applyFill="1" applyBorder="1" applyAlignment="1">
      <alignment horizontal="center" vertical="center"/>
    </xf>
    <xf numFmtId="0" fontId="29" fillId="24" borderId="55" xfId="0" applyFont="1" applyFill="1" applyBorder="1" applyAlignment="1">
      <alignment horizontal="center" vertical="center" textRotation="90" wrapText="1"/>
    </xf>
    <xf numFmtId="0" fontId="6" fillId="25" borderId="45" xfId="0" quotePrefix="1" applyFont="1" applyFill="1" applyBorder="1" applyAlignment="1">
      <alignment horizontal="center" vertical="center"/>
    </xf>
    <xf numFmtId="0" fontId="6" fillId="25" borderId="38" xfId="0" applyFont="1" applyFill="1" applyBorder="1" applyAlignment="1">
      <alignment horizontal="center" vertical="center"/>
    </xf>
    <xf numFmtId="0" fontId="6" fillId="25" borderId="62" xfId="0" applyFont="1" applyFill="1" applyBorder="1" applyAlignment="1">
      <alignment horizontal="center" vertical="center"/>
    </xf>
    <xf numFmtId="0" fontId="6" fillId="24" borderId="19" xfId="0" quotePrefix="1" applyFont="1" applyFill="1" applyBorder="1" applyAlignment="1">
      <alignment horizontal="center" vertical="center"/>
    </xf>
    <xf numFmtId="0" fontId="6" fillId="24" borderId="20" xfId="0" applyFont="1" applyFill="1" applyBorder="1" applyAlignment="1">
      <alignment horizontal="center" vertical="center"/>
    </xf>
    <xf numFmtId="0" fontId="6" fillId="24" borderId="30" xfId="0" quotePrefix="1" applyFont="1" applyFill="1" applyBorder="1" applyAlignment="1">
      <alignment horizontal="center" vertical="center"/>
    </xf>
    <xf numFmtId="0" fontId="6" fillId="24" borderId="27" xfId="0" quotePrefix="1" applyFont="1" applyFill="1" applyBorder="1" applyAlignment="1">
      <alignment horizontal="center" vertical="center"/>
    </xf>
    <xf numFmtId="0" fontId="6" fillId="24" borderId="19" xfId="0" applyFont="1" applyFill="1" applyBorder="1" applyAlignment="1">
      <alignment horizontal="center" vertical="center"/>
    </xf>
    <xf numFmtId="0" fontId="6" fillId="25" borderId="45" xfId="0" applyFont="1" applyFill="1" applyBorder="1" applyAlignment="1">
      <alignment horizontal="center" vertical="center"/>
    </xf>
    <xf numFmtId="1" fontId="6" fillId="25" borderId="27" xfId="0" quotePrefix="1" applyNumberFormat="1" applyFont="1" applyFill="1" applyBorder="1" applyAlignment="1">
      <alignment horizontal="center" vertical="center"/>
    </xf>
    <xf numFmtId="0" fontId="6" fillId="25" borderId="23" xfId="0" quotePrefix="1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left"/>
    </xf>
    <xf numFmtId="0" fontId="6" fillId="25" borderId="45" xfId="0" applyFont="1" applyFill="1" applyBorder="1" applyAlignment="1">
      <alignment horizontal="left"/>
    </xf>
    <xf numFmtId="0" fontId="6" fillId="24" borderId="27" xfId="0" applyFont="1" applyFill="1" applyBorder="1" applyAlignment="1">
      <alignment horizontal="center" vertical="center"/>
    </xf>
    <xf numFmtId="0" fontId="6" fillId="24" borderId="23" xfId="0" applyFont="1" applyFill="1" applyBorder="1" applyAlignment="1">
      <alignment horizontal="center" vertical="center"/>
    </xf>
    <xf numFmtId="0" fontId="6" fillId="26" borderId="39" xfId="0" quotePrefix="1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center" vertical="center"/>
    </xf>
    <xf numFmtId="0" fontId="6" fillId="25" borderId="46" xfId="0" applyFont="1" applyFill="1" applyBorder="1" applyAlignment="1">
      <alignment horizontal="center" vertical="center"/>
    </xf>
    <xf numFmtId="0" fontId="25" fillId="0" borderId="77" xfId="0" applyFont="1" applyBorder="1" applyAlignment="1">
      <alignment horizontal="left" vertical="top" wrapText="1"/>
    </xf>
    <xf numFmtId="0" fontId="25" fillId="0" borderId="27" xfId="0" applyFont="1" applyBorder="1" applyAlignment="1">
      <alignment horizontal="left" vertical="top" wrapText="1" indent="1"/>
    </xf>
    <xf numFmtId="0" fontId="5" fillId="24" borderId="0" xfId="38" applyFont="1" applyFill="1" applyAlignment="1">
      <alignment horizontal="left"/>
    </xf>
    <xf numFmtId="0" fontId="4" fillId="24" borderId="0" xfId="0" applyFont="1" applyFill="1"/>
    <xf numFmtId="0" fontId="5" fillId="24" borderId="0" xfId="0" applyFont="1" applyFill="1"/>
    <xf numFmtId="0" fontId="32" fillId="24" borderId="0" xfId="0" applyFont="1" applyFill="1"/>
    <xf numFmtId="0" fontId="61" fillId="24" borderId="0" xfId="0" applyFont="1" applyFill="1"/>
    <xf numFmtId="0" fontId="37" fillId="24" borderId="0" xfId="46" applyFont="1" applyFill="1">
      <alignment vertical="top"/>
    </xf>
    <xf numFmtId="0" fontId="25" fillId="0" borderId="26" xfId="0" applyFont="1" applyBorder="1" applyAlignment="1">
      <alignment vertical="top" wrapText="1"/>
    </xf>
    <xf numFmtId="0" fontId="25" fillId="24" borderId="14" xfId="0" applyFont="1" applyFill="1" applyBorder="1" applyAlignment="1">
      <alignment vertical="top" wrapText="1"/>
    </xf>
    <xf numFmtId="0" fontId="25" fillId="0" borderId="14" xfId="0" applyFont="1" applyBorder="1" applyAlignment="1">
      <alignment vertical="top" wrapText="1"/>
    </xf>
    <xf numFmtId="0" fontId="25" fillId="0" borderId="14" xfId="0" applyFont="1" applyBorder="1" applyAlignment="1">
      <alignment horizontal="center" vertical="center" wrapText="1"/>
    </xf>
    <xf numFmtId="0" fontId="25" fillId="0" borderId="59" xfId="0" applyFont="1" applyFill="1" applyBorder="1" applyAlignment="1">
      <alignment vertical="top" wrapText="1"/>
    </xf>
    <xf numFmtId="0" fontId="25" fillId="0" borderId="59" xfId="0" applyFont="1" applyBorder="1" applyAlignment="1">
      <alignment vertical="top" wrapText="1"/>
    </xf>
    <xf numFmtId="0" fontId="31" fillId="24" borderId="0" xfId="0" applyFont="1" applyFill="1" applyAlignment="1"/>
    <xf numFmtId="0" fontId="61" fillId="24" borderId="0" xfId="0" applyFont="1" applyFill="1" applyAlignment="1">
      <alignment wrapText="1"/>
    </xf>
    <xf numFmtId="0" fontId="43" fillId="24" borderId="0" xfId="39" applyNumberFormat="1" applyFont="1" applyFill="1" applyBorder="1" applyAlignment="1">
      <alignment horizontal="left"/>
    </xf>
    <xf numFmtId="0" fontId="24" fillId="24" borderId="0" xfId="46" applyNumberFormat="1" applyFont="1" applyFill="1" applyBorder="1" applyAlignment="1" applyProtection="1">
      <alignment vertical="top" wrapText="1"/>
    </xf>
    <xf numFmtId="0" fontId="24" fillId="24" borderId="0" xfId="46" applyNumberFormat="1" applyFont="1" applyFill="1" applyBorder="1" applyAlignment="1" applyProtection="1">
      <alignment vertical="top"/>
    </xf>
    <xf numFmtId="0" fontId="56" fillId="24" borderId="0" xfId="46" applyNumberFormat="1" applyFont="1" applyFill="1" applyBorder="1" applyAlignment="1" applyProtection="1"/>
    <xf numFmtId="0" fontId="24" fillId="24" borderId="0" xfId="46" applyNumberFormat="1" applyFont="1" applyFill="1" applyAlignment="1"/>
    <xf numFmtId="0" fontId="57" fillId="24" borderId="0" xfId="46" applyNumberFormat="1" applyFont="1" applyFill="1" applyBorder="1" applyAlignment="1"/>
    <xf numFmtId="0" fontId="57" fillId="24" borderId="0" xfId="46" applyNumberFormat="1" applyFont="1" applyFill="1" applyBorder="1" applyAlignment="1">
      <alignment vertical="center"/>
    </xf>
    <xf numFmtId="0" fontId="58" fillId="24" borderId="0" xfId="46" applyNumberFormat="1" applyFont="1" applyFill="1" applyBorder="1" applyAlignment="1">
      <alignment horizontal="center" vertical="center" wrapText="1"/>
    </xf>
    <xf numFmtId="0" fontId="24" fillId="24" borderId="0" xfId="46" applyFont="1" applyFill="1" applyAlignment="1">
      <alignment horizontal="center" vertical="center" wrapText="1"/>
    </xf>
    <xf numFmtId="0" fontId="54" fillId="24" borderId="0" xfId="46" applyNumberFormat="1" applyFont="1" applyFill="1" applyBorder="1" applyAlignment="1" applyProtection="1">
      <alignment horizontal="left"/>
    </xf>
    <xf numFmtId="0" fontId="42" fillId="24" borderId="0" xfId="46" applyFont="1" applyFill="1" applyAlignment="1">
      <alignment horizontal="center" vertical="center" wrapText="1"/>
    </xf>
    <xf numFmtId="0" fontId="59" fillId="24" borderId="0" xfId="46" applyNumberFormat="1" applyFont="1" applyFill="1" applyBorder="1" applyAlignment="1"/>
    <xf numFmtId="0" fontId="24" fillId="24" borderId="0" xfId="46" applyFont="1" applyFill="1" applyAlignment="1"/>
    <xf numFmtId="0" fontId="43" fillId="24" borderId="0" xfId="46" applyNumberFormat="1" applyFont="1" applyFill="1" applyBorder="1" applyAlignment="1" applyProtection="1">
      <alignment horizontal="right"/>
    </xf>
    <xf numFmtId="0" fontId="43" fillId="24" borderId="0" xfId="46" applyNumberFormat="1" applyFont="1" applyFill="1" applyBorder="1" applyAlignment="1">
      <alignment horizontal="right"/>
    </xf>
    <xf numFmtId="0" fontId="44" fillId="24" borderId="0" xfId="46" applyNumberFormat="1" applyFont="1" applyFill="1" applyBorder="1" applyAlignment="1" applyProtection="1">
      <alignment horizontal="right" vertical="top"/>
    </xf>
    <xf numFmtId="0" fontId="36" fillId="24" borderId="0" xfId="46" applyNumberFormat="1" applyFont="1" applyFill="1" applyBorder="1" applyAlignment="1" applyProtection="1">
      <alignment horizontal="right" vertical="top"/>
    </xf>
    <xf numFmtId="0" fontId="37" fillId="24" borderId="29" xfId="46" applyNumberFormat="1" applyFont="1" applyFill="1" applyBorder="1" applyAlignment="1" applyProtection="1">
      <alignment horizontal="left"/>
    </xf>
    <xf numFmtId="0" fontId="41" fillId="24" borderId="28" xfId="46" applyNumberFormat="1" applyFont="1" applyFill="1" applyBorder="1" applyAlignment="1" applyProtection="1">
      <alignment horizontal="center"/>
    </xf>
    <xf numFmtId="0" fontId="37" fillId="24" borderId="28" xfId="46" applyNumberFormat="1" applyFont="1" applyFill="1" applyBorder="1" applyAlignment="1" applyProtection="1">
      <alignment horizontal="center"/>
    </xf>
    <xf numFmtId="0" fontId="24" fillId="24" borderId="29" xfId="46" applyNumberFormat="1" applyFont="1" applyFill="1" applyBorder="1" applyAlignment="1" applyProtection="1">
      <alignment vertical="top"/>
    </xf>
    <xf numFmtId="0" fontId="24" fillId="24" borderId="0" xfId="46" applyNumberFormat="1" applyFont="1" applyFill="1" applyBorder="1" applyAlignment="1"/>
    <xf numFmtId="0" fontId="37" fillId="24" borderId="28" xfId="46" applyNumberFormat="1" applyFont="1" applyFill="1" applyBorder="1" applyAlignment="1" applyProtection="1">
      <alignment vertical="top"/>
    </xf>
    <xf numFmtId="0" fontId="24" fillId="24" borderId="28" xfId="46" applyNumberFormat="1" applyFont="1" applyFill="1" applyBorder="1" applyAlignment="1" applyProtection="1">
      <alignment vertical="top"/>
    </xf>
    <xf numFmtId="0" fontId="45" fillId="24" borderId="28" xfId="46" applyNumberFormat="1" applyFont="1" applyFill="1" applyBorder="1" applyAlignment="1" applyProtection="1">
      <alignment horizontal="center"/>
    </xf>
    <xf numFmtId="0" fontId="45" fillId="24" borderId="28" xfId="46" applyNumberFormat="1" applyFont="1" applyFill="1" applyBorder="1" applyAlignment="1" applyProtection="1">
      <alignment vertical="top"/>
    </xf>
    <xf numFmtId="0" fontId="37" fillId="24" borderId="29" xfId="46" applyNumberFormat="1" applyFont="1" applyFill="1" applyBorder="1" applyAlignment="1" applyProtection="1">
      <alignment horizontal="center"/>
    </xf>
    <xf numFmtId="0" fontId="42" fillId="24" borderId="28" xfId="46" applyNumberFormat="1" applyFont="1" applyFill="1" applyBorder="1" applyAlignment="1" applyProtection="1">
      <alignment horizontal="center"/>
    </xf>
    <xf numFmtId="0" fontId="42" fillId="24" borderId="28" xfId="46" applyNumberFormat="1" applyFont="1" applyFill="1" applyBorder="1" applyAlignment="1" applyProtection="1">
      <alignment vertical="top"/>
    </xf>
    <xf numFmtId="0" fontId="42" fillId="24" borderId="29" xfId="46" applyNumberFormat="1" applyFont="1" applyFill="1" applyBorder="1" applyAlignment="1" applyProtection="1">
      <alignment vertical="top"/>
    </xf>
    <xf numFmtId="0" fontId="37" fillId="24" borderId="29" xfId="46" applyNumberFormat="1" applyFont="1" applyFill="1" applyBorder="1" applyAlignment="1"/>
    <xf numFmtId="0" fontId="24" fillId="24" borderId="29" xfId="46" applyNumberFormat="1" applyFont="1" applyFill="1" applyBorder="1" applyAlignment="1"/>
    <xf numFmtId="0" fontId="55" fillId="24" borderId="13" xfId="39" applyFont="1" applyFill="1" applyBorder="1" applyAlignment="1">
      <alignment horizontal="center"/>
    </xf>
    <xf numFmtId="0" fontId="43" fillId="24" borderId="0" xfId="46" applyNumberFormat="1" applyFont="1" applyFill="1" applyBorder="1" applyAlignment="1" applyProtection="1"/>
    <xf numFmtId="0" fontId="6" fillId="24" borderId="27" xfId="0" applyFont="1" applyFill="1" applyBorder="1" applyAlignment="1">
      <alignment horizontal="center" vertical="center"/>
    </xf>
    <xf numFmtId="0" fontId="6" fillId="24" borderId="19" xfId="0" applyFont="1" applyFill="1" applyBorder="1" applyAlignment="1">
      <alignment horizontal="center" vertical="center"/>
    </xf>
    <xf numFmtId="0" fontId="25" fillId="0" borderId="58" xfId="0" applyFont="1" applyBorder="1" applyAlignment="1">
      <alignment vertical="top" wrapText="1"/>
    </xf>
    <xf numFmtId="0" fontId="25" fillId="0" borderId="26" xfId="0" applyFont="1" applyFill="1" applyBorder="1" applyAlignment="1">
      <alignment vertical="top" wrapText="1"/>
    </xf>
    <xf numFmtId="0" fontId="25" fillId="24" borderId="37" xfId="0" applyFont="1" applyFill="1" applyBorder="1" applyAlignment="1">
      <alignment vertical="top" wrapText="1"/>
    </xf>
    <xf numFmtId="0" fontId="25" fillId="24" borderId="34" xfId="0" applyFont="1" applyFill="1" applyBorder="1" applyAlignment="1">
      <alignment horizontal="left" vertical="top" wrapText="1"/>
    </xf>
    <xf numFmtId="0" fontId="25" fillId="0" borderId="59" xfId="0" applyFont="1" applyBorder="1" applyAlignment="1">
      <alignment horizontal="left" vertical="top" wrapText="1"/>
    </xf>
    <xf numFmtId="0" fontId="33" fillId="24" borderId="0" xfId="0" applyFont="1" applyFill="1"/>
    <xf numFmtId="16" fontId="25" fillId="24" borderId="26" xfId="0" applyNumberFormat="1" applyFont="1" applyFill="1" applyBorder="1" applyAlignment="1">
      <alignment horizontal="left" vertical="center"/>
    </xf>
    <xf numFmtId="16" fontId="25" fillId="24" borderId="37" xfId="0" applyNumberFormat="1" applyFont="1" applyFill="1" applyBorder="1" applyAlignment="1">
      <alignment horizontal="left" vertical="center"/>
    </xf>
    <xf numFmtId="16" fontId="25" fillId="0" borderId="27" xfId="0" applyNumberFormat="1" applyFont="1" applyBorder="1" applyAlignment="1">
      <alignment vertical="center"/>
    </xf>
    <xf numFmtId="16" fontId="25" fillId="0" borderId="49" xfId="0" applyNumberFormat="1" applyFont="1" applyBorder="1" applyAlignment="1">
      <alignment vertical="center"/>
    </xf>
    <xf numFmtId="16" fontId="25" fillId="25" borderId="39" xfId="0" applyNumberFormat="1" applyFont="1" applyFill="1" applyBorder="1"/>
    <xf numFmtId="16" fontId="25" fillId="24" borderId="26" xfId="0" applyNumberFormat="1" applyFont="1" applyFill="1" applyBorder="1" applyAlignment="1">
      <alignment vertical="center"/>
    </xf>
    <xf numFmtId="16" fontId="25" fillId="24" borderId="37" xfId="0" applyNumberFormat="1" applyFont="1" applyFill="1" applyBorder="1" applyAlignment="1">
      <alignment vertical="center"/>
    </xf>
    <xf numFmtId="16" fontId="25" fillId="24" borderId="78" xfId="0" applyNumberFormat="1" applyFont="1" applyFill="1" applyBorder="1" applyAlignment="1">
      <alignment vertical="center"/>
    </xf>
    <xf numFmtId="16" fontId="25" fillId="24" borderId="37" xfId="0" applyNumberFormat="1" applyFont="1" applyFill="1" applyBorder="1" applyAlignment="1">
      <alignment horizontal="center" vertical="center"/>
    </xf>
    <xf numFmtId="16" fontId="25" fillId="24" borderId="26" xfId="0" applyNumberFormat="1" applyFont="1" applyFill="1" applyBorder="1" applyAlignment="1">
      <alignment horizontal="center" vertical="center"/>
    </xf>
    <xf numFmtId="16" fontId="25" fillId="24" borderId="32" xfId="0" applyNumberFormat="1" applyFont="1" applyFill="1" applyBorder="1" applyAlignment="1">
      <alignment horizontal="center" vertical="center"/>
    </xf>
    <xf numFmtId="0" fontId="25" fillId="0" borderId="34" xfId="0" applyFont="1" applyBorder="1" applyAlignment="1">
      <alignment horizontal="center" vertical="center" wrapText="1"/>
    </xf>
    <xf numFmtId="16" fontId="25" fillId="24" borderId="59" xfId="0" applyNumberFormat="1" applyFont="1" applyFill="1" applyBorder="1" applyAlignment="1">
      <alignment horizontal="left" vertical="center"/>
    </xf>
    <xf numFmtId="0" fontId="25" fillId="0" borderId="33" xfId="0" applyFont="1" applyBorder="1" applyAlignment="1">
      <alignment horizontal="left" vertical="top" wrapText="1"/>
    </xf>
    <xf numFmtId="0" fontId="6" fillId="25" borderId="46" xfId="0" applyFont="1" applyFill="1" applyBorder="1"/>
    <xf numFmtId="0" fontId="25" fillId="24" borderId="77" xfId="0" applyFont="1" applyFill="1" applyBorder="1" applyAlignment="1">
      <alignment vertical="top" wrapText="1"/>
    </xf>
    <xf numFmtId="0" fontId="25" fillId="0" borderId="14" xfId="0" applyFont="1" applyBorder="1" applyAlignment="1">
      <alignment horizontal="left" vertical="top" wrapText="1"/>
    </xf>
    <xf numFmtId="0" fontId="6" fillId="24" borderId="59" xfId="0" applyFont="1" applyFill="1" applyBorder="1" applyAlignment="1">
      <alignment horizontal="left" vertical="center" wrapText="1"/>
    </xf>
    <xf numFmtId="0" fontId="43" fillId="24" borderId="0" xfId="46" applyNumberFormat="1" applyFont="1" applyFill="1" applyBorder="1" applyAlignment="1" applyProtection="1">
      <alignment horizontal="right"/>
    </xf>
    <xf numFmtId="0" fontId="2" fillId="24" borderId="17" xfId="39" applyNumberFormat="1" applyFont="1" applyFill="1" applyBorder="1" applyAlignment="1">
      <alignment horizontal="center" vertical="center"/>
    </xf>
    <xf numFmtId="0" fontId="2" fillId="24" borderId="29" xfId="39" applyNumberFormat="1" applyFont="1" applyFill="1" applyBorder="1" applyAlignment="1">
      <alignment horizontal="center" vertical="center"/>
    </xf>
    <xf numFmtId="0" fontId="2" fillId="24" borderId="16" xfId="39" applyNumberFormat="1" applyFont="1" applyFill="1" applyBorder="1" applyAlignment="1">
      <alignment horizontal="center" vertical="center"/>
    </xf>
    <xf numFmtId="0" fontId="38" fillId="24" borderId="0" xfId="46" applyNumberFormat="1" applyFont="1" applyFill="1" applyBorder="1" applyAlignment="1">
      <alignment horizontal="center" wrapText="1"/>
    </xf>
    <xf numFmtId="0" fontId="39" fillId="24" borderId="0" xfId="46" applyNumberFormat="1" applyFont="1" applyFill="1" applyBorder="1" applyAlignment="1">
      <alignment horizontal="center" wrapText="1"/>
    </xf>
    <xf numFmtId="0" fontId="40" fillId="24" borderId="0" xfId="46" applyNumberFormat="1" applyFont="1" applyFill="1" applyBorder="1" applyAlignment="1">
      <alignment horizontal="center" vertical="center" wrapText="1"/>
    </xf>
    <xf numFmtId="0" fontId="42" fillId="24" borderId="0" xfId="46" applyFont="1" applyFill="1" applyAlignment="1">
      <alignment horizontal="center" vertical="center" wrapText="1"/>
    </xf>
    <xf numFmtId="0" fontId="53" fillId="24" borderId="13" xfId="39" applyNumberFormat="1" applyFont="1" applyFill="1" applyBorder="1" applyAlignment="1">
      <alignment horizontal="center" vertical="center" textRotation="90" wrapText="1"/>
    </xf>
    <xf numFmtId="0" fontId="43" fillId="24" borderId="0" xfId="39" applyNumberFormat="1" applyFont="1" applyFill="1" applyBorder="1" applyAlignment="1">
      <alignment horizontal="left"/>
    </xf>
    <xf numFmtId="0" fontId="51" fillId="24" borderId="17" xfId="39" applyNumberFormat="1" applyFont="1" applyFill="1" applyBorder="1" applyAlignment="1">
      <alignment horizontal="center" vertical="center"/>
    </xf>
    <xf numFmtId="0" fontId="51" fillId="24" borderId="29" xfId="39" applyNumberFormat="1" applyFont="1" applyFill="1" applyBorder="1" applyAlignment="1">
      <alignment horizontal="center" vertical="center"/>
    </xf>
    <xf numFmtId="0" fontId="51" fillId="24" borderId="16" xfId="39" applyNumberFormat="1" applyFont="1" applyFill="1" applyBorder="1" applyAlignment="1">
      <alignment horizontal="center" vertical="center"/>
    </xf>
    <xf numFmtId="0" fontId="53" fillId="24" borderId="33" xfId="39" applyNumberFormat="1" applyFont="1" applyFill="1" applyBorder="1" applyAlignment="1">
      <alignment horizontal="center" vertical="center" textRotation="90" wrapText="1"/>
    </xf>
    <xf numFmtId="0" fontId="53" fillId="24" borderId="21" xfId="39" applyNumberFormat="1" applyFont="1" applyFill="1" applyBorder="1" applyAlignment="1">
      <alignment horizontal="center" vertical="center" textRotation="90" wrapText="1"/>
    </xf>
    <xf numFmtId="0" fontId="53" fillId="24" borderId="19" xfId="39" applyNumberFormat="1" applyFont="1" applyFill="1" applyBorder="1" applyAlignment="1">
      <alignment horizontal="center" vertical="center" textRotation="90" wrapText="1"/>
    </xf>
    <xf numFmtId="0" fontId="43" fillId="24" borderId="33" xfId="39" applyNumberFormat="1" applyFont="1" applyFill="1" applyBorder="1" applyAlignment="1">
      <alignment horizontal="center" vertical="center" textRotation="90" wrapText="1"/>
    </xf>
    <xf numFmtId="0" fontId="43" fillId="24" borderId="21" xfId="39" applyNumberFormat="1" applyFont="1" applyFill="1" applyBorder="1" applyAlignment="1">
      <alignment horizontal="center" vertical="center" textRotation="90" wrapText="1"/>
    </xf>
    <xf numFmtId="0" fontId="43" fillId="24" borderId="19" xfId="39" applyNumberFormat="1" applyFont="1" applyFill="1" applyBorder="1" applyAlignment="1">
      <alignment horizontal="center" vertical="center" textRotation="90" wrapText="1"/>
    </xf>
    <xf numFmtId="0" fontId="36" fillId="24" borderId="48" xfId="39" applyNumberFormat="1" applyFont="1" applyFill="1" applyBorder="1" applyAlignment="1">
      <alignment horizontal="left" vertical="center" wrapText="1"/>
    </xf>
    <xf numFmtId="0" fontId="36" fillId="24" borderId="0" xfId="39" applyNumberFormat="1" applyFont="1" applyFill="1" applyBorder="1" applyAlignment="1">
      <alignment horizontal="left" vertical="center" wrapText="1"/>
    </xf>
    <xf numFmtId="0" fontId="36" fillId="24" borderId="0" xfId="39" applyNumberFormat="1" applyFont="1" applyFill="1" applyBorder="1" applyAlignment="1" applyProtection="1">
      <alignment horizontal="left" vertical="top"/>
    </xf>
    <xf numFmtId="0" fontId="37" fillId="24" borderId="0" xfId="46" applyNumberFormat="1" applyFont="1" applyFill="1" applyBorder="1" applyAlignment="1" applyProtection="1">
      <alignment horizontal="left" vertical="top" wrapText="1"/>
    </xf>
    <xf numFmtId="0" fontId="37" fillId="24" borderId="28" xfId="46" applyNumberFormat="1" applyFont="1" applyFill="1" applyBorder="1" applyAlignment="1" applyProtection="1">
      <alignment horizontal="left" vertical="top" wrapText="1"/>
    </xf>
    <xf numFmtId="0" fontId="43" fillId="24" borderId="0" xfId="46" applyNumberFormat="1" applyFont="1" applyFill="1" applyBorder="1" applyAlignment="1" applyProtection="1">
      <alignment horizontal="center"/>
    </xf>
    <xf numFmtId="0" fontId="43" fillId="24" borderId="0" xfId="46" applyNumberFormat="1" applyFont="1" applyFill="1" applyBorder="1" applyAlignment="1" applyProtection="1">
      <alignment horizontal="right" vertical="top" wrapText="1"/>
    </xf>
    <xf numFmtId="0" fontId="3" fillId="24" borderId="0" xfId="46" applyNumberFormat="1" applyFont="1" applyFill="1" applyBorder="1" applyAlignment="1" applyProtection="1">
      <alignment horizontal="left" vertical="top" wrapText="1"/>
    </xf>
    <xf numFmtId="0" fontId="36" fillId="24" borderId="0" xfId="46" applyNumberFormat="1" applyFont="1" applyFill="1" applyBorder="1" applyAlignment="1" applyProtection="1">
      <alignment horizontal="left" vertical="top" wrapText="1"/>
    </xf>
    <xf numFmtId="0" fontId="50" fillId="24" borderId="13" xfId="39" applyNumberFormat="1" applyFont="1" applyFill="1" applyBorder="1" applyAlignment="1">
      <alignment horizontal="center" vertical="center" wrapText="1"/>
    </xf>
    <xf numFmtId="0" fontId="43" fillId="24" borderId="0" xfId="46" applyNumberFormat="1" applyFont="1" applyFill="1" applyBorder="1" applyAlignment="1" applyProtection="1">
      <alignment horizontal="right" vertical="top"/>
    </xf>
    <xf numFmtId="0" fontId="43" fillId="24" borderId="0" xfId="46" applyNumberFormat="1" applyFont="1" applyFill="1" applyBorder="1" applyAlignment="1" applyProtection="1">
      <alignment horizontal="right" wrapText="1"/>
    </xf>
    <xf numFmtId="0" fontId="30" fillId="24" borderId="55" xfId="0" applyFont="1" applyFill="1" applyBorder="1" applyAlignment="1">
      <alignment horizontal="center" vertical="center" textRotation="90" wrapText="1"/>
    </xf>
    <xf numFmtId="0" fontId="30" fillId="24" borderId="49" xfId="0" applyFont="1" applyFill="1" applyBorder="1" applyAlignment="1">
      <alignment horizontal="center" vertical="center" textRotation="90" wrapText="1"/>
    </xf>
    <xf numFmtId="0" fontId="6" fillId="24" borderId="39" xfId="0" applyNumberFormat="1" applyFont="1" applyFill="1" applyBorder="1" applyAlignment="1">
      <alignment horizontal="center" vertical="center"/>
    </xf>
    <xf numFmtId="0" fontId="6" fillId="24" borderId="45" xfId="0" applyNumberFormat="1" applyFont="1" applyFill="1" applyBorder="1" applyAlignment="1">
      <alignment horizontal="center" vertical="center"/>
    </xf>
    <xf numFmtId="0" fontId="6" fillId="24" borderId="46" xfId="0" applyNumberFormat="1" applyFont="1" applyFill="1" applyBorder="1" applyAlignment="1">
      <alignment horizontal="center" vertical="center"/>
    </xf>
    <xf numFmtId="0" fontId="6" fillId="24" borderId="39" xfId="0" quotePrefix="1" applyNumberFormat="1" applyFont="1" applyFill="1" applyBorder="1" applyAlignment="1">
      <alignment horizontal="center" vertical="center"/>
    </xf>
    <xf numFmtId="0" fontId="6" fillId="24" borderId="45" xfId="0" quotePrefix="1" applyNumberFormat="1" applyFont="1" applyFill="1" applyBorder="1" applyAlignment="1">
      <alignment horizontal="center" vertical="center"/>
    </xf>
    <xf numFmtId="0" fontId="6" fillId="24" borderId="46" xfId="0" quotePrefix="1" applyNumberFormat="1" applyFont="1" applyFill="1" applyBorder="1" applyAlignment="1">
      <alignment horizontal="center" vertical="center"/>
    </xf>
    <xf numFmtId="0" fontId="29" fillId="24" borderId="13" xfId="0" applyFont="1" applyFill="1" applyBorder="1" applyAlignment="1">
      <alignment horizontal="center" vertical="center" textRotation="90" wrapText="1"/>
    </xf>
    <xf numFmtId="0" fontId="29" fillId="24" borderId="33" xfId="0" applyFont="1" applyFill="1" applyBorder="1" applyAlignment="1">
      <alignment horizontal="center" vertical="center" textRotation="90" wrapText="1"/>
    </xf>
    <xf numFmtId="0" fontId="6" fillId="24" borderId="39" xfId="0" applyFont="1" applyFill="1" applyBorder="1" applyAlignment="1">
      <alignment horizontal="left"/>
    </xf>
    <xf numFmtId="0" fontId="6" fillId="24" borderId="46" xfId="0" applyFont="1" applyFill="1" applyBorder="1" applyAlignment="1">
      <alignment horizontal="left"/>
    </xf>
    <xf numFmtId="164" fontId="29" fillId="24" borderId="55" xfId="0" applyNumberFormat="1" applyFont="1" applyFill="1" applyBorder="1" applyAlignment="1">
      <alignment horizontal="center" vertical="center" textRotation="90" wrapText="1"/>
    </xf>
    <xf numFmtId="164" fontId="29" fillId="24" borderId="49" xfId="0" applyNumberFormat="1" applyFont="1" applyFill="1" applyBorder="1" applyAlignment="1">
      <alignment horizontal="center" vertical="center" textRotation="90" wrapText="1"/>
    </xf>
    <xf numFmtId="164" fontId="29" fillId="24" borderId="23" xfId="0" applyNumberFormat="1" applyFont="1" applyFill="1" applyBorder="1" applyAlignment="1">
      <alignment horizontal="center" vertical="center" textRotation="90" wrapText="1"/>
    </xf>
    <xf numFmtId="0" fontId="29" fillId="24" borderId="55" xfId="0" applyFont="1" applyFill="1" applyBorder="1" applyAlignment="1">
      <alignment horizontal="center" vertical="center" wrapText="1"/>
    </xf>
    <xf numFmtId="0" fontId="29" fillId="24" borderId="49" xfId="0" applyFont="1" applyFill="1" applyBorder="1" applyAlignment="1">
      <alignment horizontal="center" vertical="center" wrapText="1"/>
    </xf>
    <xf numFmtId="0" fontId="29" fillId="24" borderId="55" xfId="0" applyFont="1" applyFill="1" applyBorder="1" applyAlignment="1">
      <alignment horizontal="center" vertical="center" textRotation="90" wrapText="1"/>
    </xf>
    <xf numFmtId="0" fontId="29" fillId="24" borderId="49" xfId="0" applyFont="1" applyFill="1" applyBorder="1" applyAlignment="1">
      <alignment horizontal="center" vertical="center" textRotation="90" wrapText="1"/>
    </xf>
    <xf numFmtId="0" fontId="6" fillId="24" borderId="39" xfId="0" applyFont="1" applyFill="1" applyBorder="1" applyAlignment="1">
      <alignment horizontal="center"/>
    </xf>
    <xf numFmtId="0" fontId="6" fillId="24" borderId="45" xfId="0" applyFont="1" applyFill="1" applyBorder="1" applyAlignment="1">
      <alignment horizontal="center"/>
    </xf>
    <xf numFmtId="0" fontId="6" fillId="24" borderId="46" xfId="0" applyFont="1" applyFill="1" applyBorder="1" applyAlignment="1">
      <alignment horizontal="center"/>
    </xf>
    <xf numFmtId="0" fontId="6" fillId="24" borderId="39" xfId="0" applyFont="1" applyFill="1" applyBorder="1" applyAlignment="1">
      <alignment horizontal="left" wrapText="1"/>
    </xf>
    <xf numFmtId="0" fontId="6" fillId="24" borderId="46" xfId="0" applyFont="1" applyFill="1" applyBorder="1" applyAlignment="1">
      <alignment horizontal="left" wrapText="1"/>
    </xf>
    <xf numFmtId="0" fontId="29" fillId="24" borderId="44" xfId="0" applyFont="1" applyFill="1" applyBorder="1" applyAlignment="1">
      <alignment horizontal="center" vertical="center" textRotation="90" wrapText="1"/>
    </xf>
    <xf numFmtId="0" fontId="29" fillId="24" borderId="53" xfId="0" applyFont="1" applyFill="1" applyBorder="1" applyAlignment="1">
      <alignment horizontal="center" vertical="center" textRotation="90" wrapText="1"/>
    </xf>
    <xf numFmtId="0" fontId="29" fillId="24" borderId="60" xfId="0" applyFont="1" applyFill="1" applyBorder="1" applyAlignment="1">
      <alignment horizontal="center" vertical="center" textRotation="90" wrapText="1"/>
    </xf>
    <xf numFmtId="0" fontId="29" fillId="24" borderId="45" xfId="0" applyFont="1" applyFill="1" applyBorder="1" applyAlignment="1">
      <alignment horizontal="center" vertical="center" wrapText="1"/>
    </xf>
    <xf numFmtId="0" fontId="29" fillId="24" borderId="46" xfId="0" applyFont="1" applyFill="1" applyBorder="1" applyAlignment="1">
      <alignment horizontal="center" vertical="center" wrapText="1"/>
    </xf>
    <xf numFmtId="0" fontId="29" fillId="24" borderId="42" xfId="0" applyFont="1" applyFill="1" applyBorder="1" applyAlignment="1">
      <alignment horizontal="center" vertical="center" textRotation="90" wrapText="1"/>
    </xf>
    <xf numFmtId="0" fontId="29" fillId="24" borderId="54" xfId="0" applyFont="1" applyFill="1" applyBorder="1" applyAlignment="1">
      <alignment horizontal="center" vertical="center" textRotation="90" wrapText="1"/>
    </xf>
    <xf numFmtId="0" fontId="29" fillId="24" borderId="12" xfId="0" quotePrefix="1" applyFont="1" applyFill="1" applyBorder="1" applyAlignment="1">
      <alignment horizontal="center" vertical="center" wrapText="1"/>
    </xf>
    <xf numFmtId="0" fontId="29" fillId="24" borderId="15" xfId="0" quotePrefix="1" applyFont="1" applyFill="1" applyBorder="1" applyAlignment="1">
      <alignment horizontal="center" vertical="center" wrapText="1"/>
    </xf>
    <xf numFmtId="0" fontId="29" fillId="24" borderId="35" xfId="0" quotePrefix="1" applyFont="1" applyFill="1" applyBorder="1" applyAlignment="1">
      <alignment horizontal="center" vertical="center" wrapText="1"/>
    </xf>
    <xf numFmtId="0" fontId="29" fillId="24" borderId="17" xfId="0" quotePrefix="1" applyFont="1" applyFill="1" applyBorder="1" applyAlignment="1">
      <alignment horizontal="center" vertical="center" wrapText="1"/>
    </xf>
    <xf numFmtId="0" fontId="29" fillId="24" borderId="43" xfId="0" quotePrefix="1" applyFont="1" applyFill="1" applyBorder="1" applyAlignment="1">
      <alignment horizontal="center" vertical="center" wrapText="1"/>
    </xf>
    <xf numFmtId="0" fontId="29" fillId="24" borderId="42" xfId="0" quotePrefix="1" applyFont="1" applyFill="1" applyBorder="1" applyAlignment="1">
      <alignment horizontal="center" vertical="center" wrapText="1"/>
    </xf>
    <xf numFmtId="0" fontId="29" fillId="24" borderId="11" xfId="0" applyFont="1" applyFill="1" applyBorder="1" applyAlignment="1">
      <alignment horizontal="center" vertical="center" wrapText="1"/>
    </xf>
    <xf numFmtId="0" fontId="29" fillId="24" borderId="10" xfId="0" applyFont="1" applyFill="1" applyBorder="1" applyAlignment="1">
      <alignment horizontal="center" vertical="center" wrapText="1"/>
    </xf>
    <xf numFmtId="0" fontId="29" fillId="24" borderId="47" xfId="0" applyFont="1" applyFill="1" applyBorder="1" applyAlignment="1">
      <alignment horizontal="center" vertical="center" wrapText="1"/>
    </xf>
    <xf numFmtId="0" fontId="29" fillId="24" borderId="35" xfId="0" applyFont="1" applyFill="1" applyBorder="1" applyAlignment="1">
      <alignment horizontal="center" vertical="center" textRotation="90" wrapText="1"/>
    </xf>
    <xf numFmtId="0" fontId="29" fillId="24" borderId="43" xfId="0" applyFont="1" applyFill="1" applyBorder="1" applyAlignment="1">
      <alignment horizontal="center" vertical="center" textRotation="90" wrapText="1"/>
    </xf>
    <xf numFmtId="0" fontId="29" fillId="24" borderId="16" xfId="0" applyFont="1" applyFill="1" applyBorder="1" applyAlignment="1">
      <alignment horizontal="center" vertical="center" wrapText="1"/>
    </xf>
    <xf numFmtId="0" fontId="29" fillId="24" borderId="13" xfId="0" applyFont="1" applyFill="1" applyBorder="1" applyAlignment="1">
      <alignment horizontal="center" vertical="center" wrapText="1"/>
    </xf>
    <xf numFmtId="0" fontId="29" fillId="24" borderId="41" xfId="0" applyFont="1" applyFill="1" applyBorder="1" applyAlignment="1">
      <alignment horizontal="center" vertical="center" wrapText="1"/>
    </xf>
    <xf numFmtId="0" fontId="29" fillId="24" borderId="50" xfId="0" applyFont="1" applyFill="1" applyBorder="1" applyAlignment="1">
      <alignment horizontal="center" vertical="center" wrapText="1"/>
    </xf>
    <xf numFmtId="0" fontId="29" fillId="24" borderId="57" xfId="0" applyFont="1" applyFill="1" applyBorder="1" applyAlignment="1">
      <alignment horizontal="center" vertical="center" wrapText="1"/>
    </xf>
    <xf numFmtId="0" fontId="29" fillId="24" borderId="32" xfId="0" applyFont="1" applyFill="1" applyBorder="1" applyAlignment="1">
      <alignment horizontal="center" vertical="center" wrapText="1"/>
    </xf>
    <xf numFmtId="0" fontId="29" fillId="24" borderId="22" xfId="0" applyFont="1" applyFill="1" applyBorder="1" applyAlignment="1">
      <alignment horizontal="center" vertical="center" wrapText="1"/>
    </xf>
    <xf numFmtId="0" fontId="29" fillId="24" borderId="24" xfId="0" applyFont="1" applyFill="1" applyBorder="1" applyAlignment="1">
      <alignment horizontal="center" vertical="center" wrapText="1"/>
    </xf>
    <xf numFmtId="0" fontId="29" fillId="24" borderId="56" xfId="0" applyFont="1" applyFill="1" applyBorder="1" applyAlignment="1">
      <alignment horizontal="center" vertical="center" wrapText="1"/>
    </xf>
    <xf numFmtId="0" fontId="29" fillId="24" borderId="48" xfId="0" applyFont="1" applyFill="1" applyBorder="1" applyAlignment="1">
      <alignment horizontal="center" vertical="center" textRotation="90" wrapText="1"/>
    </xf>
    <xf numFmtId="0" fontId="25" fillId="24" borderId="41" xfId="0" applyFont="1" applyFill="1" applyBorder="1" applyAlignment="1">
      <alignment horizontal="center" vertical="center"/>
    </xf>
    <xf numFmtId="0" fontId="25" fillId="24" borderId="50" xfId="0" applyFont="1" applyFill="1" applyBorder="1" applyAlignment="1">
      <alignment horizontal="center" vertical="center"/>
    </xf>
    <xf numFmtId="0" fontId="25" fillId="24" borderId="57" xfId="0" applyFont="1" applyFill="1" applyBorder="1" applyAlignment="1">
      <alignment horizontal="center" vertical="center"/>
    </xf>
    <xf numFmtId="0" fontId="25" fillId="24" borderId="32" xfId="0" applyFont="1" applyFill="1" applyBorder="1" applyAlignment="1">
      <alignment horizontal="center" vertical="center"/>
    </xf>
    <xf numFmtId="0" fontId="25" fillId="24" borderId="22" xfId="0" applyFont="1" applyFill="1" applyBorder="1" applyAlignment="1">
      <alignment horizontal="center" vertical="center"/>
    </xf>
    <xf numFmtId="0" fontId="25" fillId="24" borderId="24" xfId="0" applyFont="1" applyFill="1" applyBorder="1" applyAlignment="1">
      <alignment horizontal="center" vertical="center"/>
    </xf>
    <xf numFmtId="0" fontId="6" fillId="25" borderId="45" xfId="0" quotePrefix="1" applyFont="1" applyFill="1" applyBorder="1" applyAlignment="1">
      <alignment horizontal="center" vertical="center"/>
    </xf>
    <xf numFmtId="0" fontId="6" fillId="25" borderId="46" xfId="0" quotePrefix="1" applyFont="1" applyFill="1" applyBorder="1" applyAlignment="1">
      <alignment horizontal="center" vertical="center"/>
    </xf>
    <xf numFmtId="0" fontId="6" fillId="25" borderId="39" xfId="0" quotePrefix="1" applyFont="1" applyFill="1" applyBorder="1" applyAlignment="1">
      <alignment horizontal="center" vertical="center"/>
    </xf>
    <xf numFmtId="0" fontId="6" fillId="24" borderId="39" xfId="0" applyFont="1" applyFill="1" applyBorder="1" applyAlignment="1">
      <alignment horizontal="center" vertical="center"/>
    </xf>
    <xf numFmtId="0" fontId="6" fillId="24" borderId="45" xfId="0" applyFont="1" applyFill="1" applyBorder="1" applyAlignment="1">
      <alignment horizontal="center" vertical="center"/>
    </xf>
    <xf numFmtId="0" fontId="6" fillId="24" borderId="46" xfId="0" applyFont="1" applyFill="1" applyBorder="1" applyAlignment="1">
      <alignment horizontal="center" vertical="center"/>
    </xf>
    <xf numFmtId="0" fontId="6" fillId="24" borderId="39" xfId="0" applyFont="1" applyFill="1" applyBorder="1" applyAlignment="1">
      <alignment horizontal="center" vertical="center" wrapText="1"/>
    </xf>
    <xf numFmtId="0" fontId="6" fillId="24" borderId="46" xfId="0" applyFont="1" applyFill="1" applyBorder="1" applyAlignment="1">
      <alignment horizontal="center" vertical="center" wrapText="1"/>
    </xf>
    <xf numFmtId="0" fontId="6" fillId="24" borderId="45" xfId="0" applyFont="1" applyFill="1" applyBorder="1" applyAlignment="1">
      <alignment horizontal="center" vertical="center" wrapText="1"/>
    </xf>
    <xf numFmtId="0" fontId="35" fillId="24" borderId="0" xfId="39" applyNumberFormat="1" applyFont="1" applyFill="1" applyBorder="1" applyAlignment="1">
      <alignment horizontal="left"/>
    </xf>
    <xf numFmtId="0" fontId="25" fillId="24" borderId="41" xfId="0" applyFont="1" applyFill="1" applyBorder="1" applyAlignment="1">
      <alignment horizontal="left" vertical="center" wrapText="1"/>
    </xf>
    <xf numFmtId="0" fontId="25" fillId="24" borderId="50" xfId="0" applyFont="1" applyFill="1" applyBorder="1" applyAlignment="1">
      <alignment horizontal="left" vertical="center" wrapText="1"/>
    </xf>
    <xf numFmtId="0" fontId="25" fillId="24" borderId="57" xfId="0" applyFont="1" applyFill="1" applyBorder="1" applyAlignment="1">
      <alignment horizontal="left" vertical="center" wrapText="1"/>
    </xf>
    <xf numFmtId="0" fontId="25" fillId="24" borderId="32" xfId="0" applyFont="1" applyFill="1" applyBorder="1" applyAlignment="1">
      <alignment horizontal="left" vertical="center" wrapText="1"/>
    </xf>
    <xf numFmtId="0" fontId="25" fillId="24" borderId="22" xfId="0" applyFont="1" applyFill="1" applyBorder="1" applyAlignment="1">
      <alignment horizontal="left" vertical="center" wrapText="1"/>
    </xf>
    <xf numFmtId="0" fontId="25" fillId="24" borderId="24" xfId="0" applyFont="1" applyFill="1" applyBorder="1" applyAlignment="1">
      <alignment horizontal="left" vertical="center" wrapText="1"/>
    </xf>
    <xf numFmtId="0" fontId="25" fillId="24" borderId="55" xfId="0" applyFont="1" applyFill="1" applyBorder="1" applyAlignment="1">
      <alignment horizontal="center" vertical="center"/>
    </xf>
    <xf numFmtId="0" fontId="25" fillId="24" borderId="23" xfId="0" applyFont="1" applyFill="1" applyBorder="1" applyAlignment="1">
      <alignment horizontal="center" vertical="center"/>
    </xf>
    <xf numFmtId="0" fontId="5" fillId="28" borderId="39" xfId="38" applyFont="1" applyFill="1" applyBorder="1" applyAlignment="1">
      <alignment horizontal="left" vertical="center" wrapText="1"/>
    </xf>
    <xf numFmtId="0" fontId="5" fillId="28" borderId="46" xfId="38" applyFont="1" applyFill="1" applyBorder="1" applyAlignment="1">
      <alignment horizontal="left" vertical="center" wrapText="1"/>
    </xf>
    <xf numFmtId="1" fontId="6" fillId="28" borderId="39" xfId="0" quotePrefix="1" applyNumberFormat="1" applyFont="1" applyFill="1" applyBorder="1" applyAlignment="1">
      <alignment horizontal="center" vertical="center"/>
    </xf>
    <xf numFmtId="0" fontId="6" fillId="28" borderId="45" xfId="0" quotePrefix="1" applyNumberFormat="1" applyFont="1" applyFill="1" applyBorder="1" applyAlignment="1">
      <alignment horizontal="center" vertical="center"/>
    </xf>
    <xf numFmtId="0" fontId="6" fillId="28" borderId="46" xfId="0" quotePrefix="1" applyNumberFormat="1" applyFont="1" applyFill="1" applyBorder="1" applyAlignment="1">
      <alignment horizontal="center" vertical="center"/>
    </xf>
    <xf numFmtId="0" fontId="25" fillId="24" borderId="0" xfId="38" applyFont="1" applyFill="1" applyAlignment="1">
      <alignment horizontal="left" vertical="center" wrapText="1"/>
    </xf>
    <xf numFmtId="0" fontId="5" fillId="24" borderId="39" xfId="38" applyFont="1" applyFill="1" applyBorder="1" applyAlignment="1">
      <alignment horizontal="left" vertical="center" wrapText="1"/>
    </xf>
    <xf numFmtId="0" fontId="5" fillId="24" borderId="46" xfId="38" applyFont="1" applyFill="1" applyBorder="1" applyAlignment="1">
      <alignment horizontal="left" vertical="center" wrapText="1"/>
    </xf>
    <xf numFmtId="0" fontId="29" fillId="24" borderId="0" xfId="0" applyFont="1" applyFill="1" applyAlignment="1">
      <alignment horizontal="left" wrapText="1"/>
    </xf>
    <xf numFmtId="0" fontId="29" fillId="24" borderId="0" xfId="39" applyNumberFormat="1" applyFont="1" applyFill="1" applyBorder="1" applyAlignment="1">
      <alignment horizontal="left"/>
    </xf>
    <xf numFmtId="0" fontId="25" fillId="24" borderId="39" xfId="0" applyFont="1" applyFill="1" applyBorder="1" applyAlignment="1">
      <alignment horizontal="center" vertical="center"/>
    </xf>
    <xf numFmtId="0" fontId="25" fillId="24" borderId="46" xfId="0" applyFont="1" applyFill="1" applyBorder="1" applyAlignment="1">
      <alignment horizontal="center" vertical="center"/>
    </xf>
    <xf numFmtId="0" fontId="25" fillId="0" borderId="39" xfId="0" applyFont="1" applyFill="1" applyBorder="1" applyAlignment="1">
      <alignment horizontal="center" vertical="center"/>
    </xf>
    <xf numFmtId="0" fontId="25" fillId="0" borderId="45" xfId="0" applyFont="1" applyFill="1" applyBorder="1" applyAlignment="1">
      <alignment horizontal="center" vertical="center"/>
    </xf>
    <xf numFmtId="0" fontId="25" fillId="0" borderId="46" xfId="0" applyFont="1" applyFill="1" applyBorder="1" applyAlignment="1">
      <alignment horizontal="center" vertical="center"/>
    </xf>
    <xf numFmtId="0" fontId="25" fillId="24" borderId="39" xfId="38" applyFont="1" applyFill="1" applyBorder="1" applyAlignment="1">
      <alignment horizontal="center"/>
    </xf>
    <xf numFmtId="0" fontId="25" fillId="24" borderId="45" xfId="38" applyFont="1" applyFill="1" applyBorder="1" applyAlignment="1">
      <alignment horizontal="center"/>
    </xf>
    <xf numFmtId="0" fontId="25" fillId="24" borderId="46" xfId="38" applyFont="1" applyFill="1" applyBorder="1" applyAlignment="1">
      <alignment horizontal="center"/>
    </xf>
    <xf numFmtId="0" fontId="6" fillId="24" borderId="41" xfId="0" applyFont="1" applyFill="1" applyBorder="1" applyAlignment="1">
      <alignment horizontal="center" vertical="center" wrapText="1"/>
    </xf>
    <xf numFmtId="0" fontId="6" fillId="24" borderId="50" xfId="0" applyFont="1" applyFill="1" applyBorder="1" applyAlignment="1">
      <alignment horizontal="center" vertical="center" wrapText="1"/>
    </xf>
    <xf numFmtId="0" fontId="6" fillId="24" borderId="57" xfId="0" applyFont="1" applyFill="1" applyBorder="1" applyAlignment="1">
      <alignment horizontal="center" vertical="center" wrapText="1"/>
    </xf>
    <xf numFmtId="0" fontId="25" fillId="0" borderId="32" xfId="0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0" fontId="6" fillId="24" borderId="21" xfId="0" applyFont="1" applyFill="1" applyBorder="1" applyAlignment="1">
      <alignment horizontal="center" vertical="center"/>
    </xf>
    <xf numFmtId="0" fontId="6" fillId="24" borderId="19" xfId="0" applyFont="1" applyFill="1" applyBorder="1" applyAlignment="1">
      <alignment horizontal="center" vertical="center"/>
    </xf>
    <xf numFmtId="0" fontId="6" fillId="24" borderId="60" xfId="0" applyFont="1" applyFill="1" applyBorder="1" applyAlignment="1">
      <alignment horizontal="center" vertical="center"/>
    </xf>
    <xf numFmtId="0" fontId="6" fillId="24" borderId="20" xfId="0" applyFont="1" applyFill="1" applyBorder="1" applyAlignment="1">
      <alignment horizontal="center" vertical="center"/>
    </xf>
    <xf numFmtId="1" fontId="28" fillId="25" borderId="49" xfId="0" quotePrefix="1" applyNumberFormat="1" applyFont="1" applyFill="1" applyBorder="1" applyAlignment="1">
      <alignment horizontal="center" vertical="center"/>
    </xf>
    <xf numFmtId="1" fontId="28" fillId="25" borderId="23" xfId="0" quotePrefix="1" applyNumberFormat="1" applyFont="1" applyFill="1" applyBorder="1" applyAlignment="1">
      <alignment horizontal="center" vertical="center"/>
    </xf>
    <xf numFmtId="0" fontId="60" fillId="24" borderId="0" xfId="0" applyFont="1" applyFill="1" applyAlignment="1">
      <alignment horizontal="center"/>
    </xf>
    <xf numFmtId="0" fontId="31" fillId="24" borderId="0" xfId="0" applyFont="1" applyFill="1" applyAlignment="1">
      <alignment horizontal="right"/>
    </xf>
    <xf numFmtId="0" fontId="6" fillId="25" borderId="38" xfId="0" applyFont="1" applyFill="1" applyBorder="1" applyAlignment="1">
      <alignment horizontal="center" vertical="center"/>
    </xf>
    <xf numFmtId="0" fontId="6" fillId="25" borderId="62" xfId="0" applyFont="1" applyFill="1" applyBorder="1" applyAlignment="1">
      <alignment horizontal="center" vertical="center"/>
    </xf>
    <xf numFmtId="0" fontId="6" fillId="25" borderId="66" xfId="0" applyFont="1" applyFill="1" applyBorder="1" applyAlignment="1">
      <alignment horizontal="center" vertical="center"/>
    </xf>
    <xf numFmtId="0" fontId="6" fillId="24" borderId="54" xfId="0" applyFont="1" applyFill="1" applyBorder="1" applyAlignment="1">
      <alignment horizontal="center" vertical="center"/>
    </xf>
    <xf numFmtId="0" fontId="6" fillId="24" borderId="72" xfId="0" applyFont="1" applyFill="1" applyBorder="1" applyAlignment="1">
      <alignment horizontal="center" vertical="center"/>
    </xf>
    <xf numFmtId="0" fontId="28" fillId="25" borderId="49" xfId="0" quotePrefix="1" applyFont="1" applyFill="1" applyBorder="1" applyAlignment="1">
      <alignment horizontal="center" vertical="center"/>
    </xf>
    <xf numFmtId="0" fontId="28" fillId="25" borderId="23" xfId="0" quotePrefix="1" applyFont="1" applyFill="1" applyBorder="1" applyAlignment="1">
      <alignment horizontal="center" vertical="center"/>
    </xf>
    <xf numFmtId="0" fontId="6" fillId="24" borderId="21" xfId="0" quotePrefix="1" applyFont="1" applyFill="1" applyBorder="1" applyAlignment="1">
      <alignment horizontal="center" vertical="center"/>
    </xf>
    <xf numFmtId="0" fontId="6" fillId="24" borderId="19" xfId="0" quotePrefix="1" applyFont="1" applyFill="1" applyBorder="1" applyAlignment="1">
      <alignment horizontal="center" vertical="center"/>
    </xf>
    <xf numFmtId="1" fontId="28" fillId="25" borderId="27" xfId="0" quotePrefix="1" applyNumberFormat="1" applyFont="1" applyFill="1" applyBorder="1" applyAlignment="1">
      <alignment horizontal="center" vertical="center"/>
    </xf>
    <xf numFmtId="0" fontId="6" fillId="24" borderId="67" xfId="0" quotePrefix="1" applyFont="1" applyFill="1" applyBorder="1" applyAlignment="1">
      <alignment horizontal="center" vertical="center"/>
    </xf>
    <xf numFmtId="0" fontId="6" fillId="24" borderId="30" xfId="0" quotePrefix="1" applyFont="1" applyFill="1" applyBorder="1" applyAlignment="1">
      <alignment horizontal="center" vertical="center"/>
    </xf>
    <xf numFmtId="0" fontId="28" fillId="25" borderId="49" xfId="0" quotePrefix="1" applyNumberFormat="1" applyFont="1" applyFill="1" applyBorder="1" applyAlignment="1">
      <alignment horizontal="center" vertical="center"/>
    </xf>
    <xf numFmtId="0" fontId="28" fillId="25" borderId="27" xfId="0" quotePrefix="1" applyNumberFormat="1" applyFont="1" applyFill="1" applyBorder="1" applyAlignment="1">
      <alignment horizontal="center" vertical="center"/>
    </xf>
    <xf numFmtId="0" fontId="6" fillId="24" borderId="49" xfId="0" quotePrefix="1" applyFont="1" applyFill="1" applyBorder="1" applyAlignment="1">
      <alignment horizontal="center" vertical="center"/>
    </xf>
    <xf numFmtId="0" fontId="6" fillId="24" borderId="27" xfId="0" quotePrefix="1" applyFont="1" applyFill="1" applyBorder="1" applyAlignment="1">
      <alignment horizontal="center" vertical="center"/>
    </xf>
    <xf numFmtId="0" fontId="6" fillId="25" borderId="45" xfId="0" applyFont="1" applyFill="1" applyBorder="1" applyAlignment="1">
      <alignment horizontal="center" vertical="center"/>
    </xf>
    <xf numFmtId="0" fontId="6" fillId="25" borderId="49" xfId="0" quotePrefix="1" applyFont="1" applyFill="1" applyBorder="1" applyAlignment="1">
      <alignment horizontal="center" vertical="center"/>
    </xf>
    <xf numFmtId="0" fontId="6" fillId="25" borderId="23" xfId="0" quotePrefix="1" applyFont="1" applyFill="1" applyBorder="1" applyAlignment="1">
      <alignment horizontal="center" vertical="center"/>
    </xf>
    <xf numFmtId="0" fontId="6" fillId="24" borderId="73" xfId="0" applyFont="1" applyFill="1" applyBorder="1" applyAlignment="1">
      <alignment horizontal="center" vertical="center"/>
    </xf>
    <xf numFmtId="0" fontId="6" fillId="24" borderId="71" xfId="0" applyFont="1" applyFill="1" applyBorder="1" applyAlignment="1">
      <alignment horizontal="center" vertical="center"/>
    </xf>
    <xf numFmtId="0" fontId="6" fillId="24" borderId="70" xfId="0" quotePrefix="1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left"/>
    </xf>
    <xf numFmtId="0" fontId="6" fillId="25" borderId="45" xfId="0" applyFont="1" applyFill="1" applyBorder="1" applyAlignment="1">
      <alignment horizontal="left"/>
    </xf>
    <xf numFmtId="0" fontId="6" fillId="25" borderId="46" xfId="0" applyFont="1" applyFill="1" applyBorder="1" applyAlignment="1">
      <alignment horizontal="left"/>
    </xf>
    <xf numFmtId="0" fontId="5" fillId="24" borderId="22" xfId="0" applyFont="1" applyFill="1" applyBorder="1" applyAlignment="1">
      <alignment horizontal="center"/>
    </xf>
    <xf numFmtId="0" fontId="5" fillId="24" borderId="24" xfId="0" applyFont="1" applyFill="1" applyBorder="1" applyAlignment="1">
      <alignment horizontal="center"/>
    </xf>
    <xf numFmtId="0" fontId="29" fillId="24" borderId="23" xfId="0" applyFont="1" applyFill="1" applyBorder="1" applyAlignment="1">
      <alignment horizontal="center" vertical="center" wrapText="1"/>
    </xf>
    <xf numFmtId="0" fontId="6" fillId="25" borderId="38" xfId="0" quotePrefix="1" applyFont="1" applyFill="1" applyBorder="1" applyAlignment="1">
      <alignment horizontal="center" vertical="center"/>
    </xf>
    <xf numFmtId="0" fontId="6" fillId="25" borderId="62" xfId="0" quotePrefix="1" applyFont="1" applyFill="1" applyBorder="1" applyAlignment="1">
      <alignment horizontal="center" vertical="center"/>
    </xf>
    <xf numFmtId="0" fontId="6" fillId="25" borderId="66" xfId="0" quotePrefix="1" applyFont="1" applyFill="1" applyBorder="1" applyAlignment="1">
      <alignment horizontal="center" vertical="center"/>
    </xf>
    <xf numFmtId="0" fontId="6" fillId="24" borderId="73" xfId="0" quotePrefix="1" applyFont="1" applyFill="1" applyBorder="1" applyAlignment="1">
      <alignment horizontal="center" vertical="center"/>
    </xf>
    <xf numFmtId="0" fontId="6" fillId="24" borderId="71" xfId="0" quotePrefix="1" applyFont="1" applyFill="1" applyBorder="1" applyAlignment="1">
      <alignment horizontal="center" vertical="center"/>
    </xf>
    <xf numFmtId="0" fontId="6" fillId="24" borderId="70" xfId="0" applyFont="1" applyFill="1" applyBorder="1" applyAlignment="1">
      <alignment horizontal="center" vertical="center"/>
    </xf>
    <xf numFmtId="0" fontId="6" fillId="24" borderId="75" xfId="0" applyFont="1" applyFill="1" applyBorder="1" applyAlignment="1">
      <alignment horizontal="center" vertical="center"/>
    </xf>
    <xf numFmtId="0" fontId="6" fillId="24" borderId="58" xfId="0" quotePrefix="1" applyFont="1" applyFill="1" applyBorder="1" applyAlignment="1">
      <alignment horizontal="center" vertical="center"/>
    </xf>
    <xf numFmtId="0" fontId="6" fillId="24" borderId="23" xfId="0" quotePrefix="1" applyFont="1" applyFill="1" applyBorder="1" applyAlignment="1">
      <alignment horizontal="center" vertical="center"/>
    </xf>
    <xf numFmtId="0" fontId="6" fillId="24" borderId="49" xfId="0" applyFont="1" applyFill="1" applyBorder="1" applyAlignment="1">
      <alignment horizontal="center" vertical="center"/>
    </xf>
    <xf numFmtId="0" fontId="6" fillId="24" borderId="27" xfId="0" applyFont="1" applyFill="1" applyBorder="1" applyAlignment="1">
      <alignment horizontal="center" vertical="center"/>
    </xf>
    <xf numFmtId="0" fontId="6" fillId="24" borderId="58" xfId="0" applyFont="1" applyFill="1" applyBorder="1" applyAlignment="1">
      <alignment horizontal="center" vertical="center"/>
    </xf>
    <xf numFmtId="0" fontId="6" fillId="24" borderId="23" xfId="0" applyFont="1" applyFill="1" applyBorder="1" applyAlignment="1">
      <alignment horizontal="center" vertical="center"/>
    </xf>
    <xf numFmtId="0" fontId="5" fillId="24" borderId="39" xfId="0" applyFont="1" applyFill="1" applyBorder="1" applyAlignment="1">
      <alignment horizontal="center"/>
    </xf>
    <xf numFmtId="0" fontId="5" fillId="24" borderId="50" xfId="0" applyFont="1" applyFill="1" applyBorder="1" applyAlignment="1">
      <alignment horizontal="center"/>
    </xf>
    <xf numFmtId="0" fontId="5" fillId="24" borderId="45" xfId="0" applyFont="1" applyFill="1" applyBorder="1" applyAlignment="1">
      <alignment horizontal="center"/>
    </xf>
    <xf numFmtId="0" fontId="5" fillId="24" borderId="46" xfId="0" applyFont="1" applyFill="1" applyBorder="1" applyAlignment="1">
      <alignment horizontal="center"/>
    </xf>
    <xf numFmtId="0" fontId="6" fillId="26" borderId="39" xfId="0" quotePrefix="1" applyFont="1" applyFill="1" applyBorder="1" applyAlignment="1">
      <alignment horizontal="center" vertical="center"/>
    </xf>
    <xf numFmtId="0" fontId="6" fillId="26" borderId="45" xfId="0" quotePrefix="1" applyFont="1" applyFill="1" applyBorder="1" applyAlignment="1">
      <alignment horizontal="center" vertical="center"/>
    </xf>
    <xf numFmtId="0" fontId="6" fillId="26" borderId="46" xfId="0" quotePrefix="1" applyFont="1" applyFill="1" applyBorder="1" applyAlignment="1">
      <alignment horizontal="center" vertical="center"/>
    </xf>
    <xf numFmtId="0" fontId="6" fillId="26" borderId="39" xfId="0" applyFont="1" applyFill="1" applyBorder="1" applyAlignment="1">
      <alignment horizontal="center" vertical="center"/>
    </xf>
    <xf numFmtId="0" fontId="6" fillId="26" borderId="45" xfId="0" applyFont="1" applyFill="1" applyBorder="1" applyAlignment="1">
      <alignment horizontal="center" vertical="center"/>
    </xf>
    <xf numFmtId="0" fontId="6" fillId="26" borderId="46" xfId="0" applyFont="1" applyFill="1" applyBorder="1" applyAlignment="1">
      <alignment horizontal="center" vertical="center"/>
    </xf>
    <xf numFmtId="0" fontId="6" fillId="24" borderId="68" xfId="0" applyFont="1" applyFill="1" applyBorder="1" applyAlignment="1">
      <alignment horizontal="center" vertical="center"/>
    </xf>
    <xf numFmtId="0" fontId="6" fillId="24" borderId="30" xfId="0" applyFont="1" applyFill="1" applyBorder="1" applyAlignment="1">
      <alignment horizontal="center" vertical="center"/>
    </xf>
    <xf numFmtId="0" fontId="6" fillId="24" borderId="51" xfId="0" quotePrefix="1" applyFont="1" applyFill="1" applyBorder="1" applyAlignment="1">
      <alignment horizontal="center" vertical="center"/>
    </xf>
    <xf numFmtId="0" fontId="6" fillId="24" borderId="69" xfId="0" applyFont="1" applyFill="1" applyBorder="1" applyAlignment="1">
      <alignment horizontal="center" vertical="center"/>
    </xf>
    <xf numFmtId="0" fontId="6" fillId="25" borderId="49" xfId="0" quotePrefix="1" applyNumberFormat="1" applyFont="1" applyFill="1" applyBorder="1" applyAlignment="1">
      <alignment horizontal="center" vertical="center"/>
    </xf>
    <xf numFmtId="0" fontId="6" fillId="25" borderId="23" xfId="0" quotePrefix="1" applyNumberFormat="1" applyFont="1" applyFill="1" applyBorder="1" applyAlignment="1">
      <alignment horizontal="center" vertical="center"/>
    </xf>
    <xf numFmtId="1" fontId="6" fillId="25" borderId="49" xfId="0" quotePrefix="1" applyNumberFormat="1" applyFont="1" applyFill="1" applyBorder="1" applyAlignment="1">
      <alignment horizontal="center" vertical="center"/>
    </xf>
    <xf numFmtId="1" fontId="6" fillId="25" borderId="23" xfId="0" quotePrefix="1" applyNumberFormat="1" applyFont="1" applyFill="1" applyBorder="1" applyAlignment="1">
      <alignment horizontal="center" vertical="center"/>
    </xf>
    <xf numFmtId="0" fontId="6" fillId="24" borderId="67" xfId="0" applyFont="1" applyFill="1" applyBorder="1" applyAlignment="1">
      <alignment horizontal="center" vertical="center"/>
    </xf>
    <xf numFmtId="0" fontId="6" fillId="24" borderId="74" xfId="0" applyFont="1" applyFill="1" applyBorder="1" applyAlignment="1">
      <alignment horizontal="center" vertical="center"/>
    </xf>
    <xf numFmtId="0" fontId="6" fillId="24" borderId="0" xfId="0" quotePrefix="1" applyFont="1" applyFill="1" applyBorder="1" applyAlignment="1">
      <alignment horizontal="center" vertical="center"/>
    </xf>
    <xf numFmtId="0" fontId="6" fillId="24" borderId="22" xfId="0" quotePrefix="1" applyFont="1" applyFill="1" applyBorder="1" applyAlignment="1">
      <alignment horizontal="center" vertical="center"/>
    </xf>
    <xf numFmtId="0" fontId="6" fillId="24" borderId="53" xfId="0" applyFont="1" applyFill="1" applyBorder="1" applyAlignment="1">
      <alignment horizontal="center" vertical="center"/>
    </xf>
    <xf numFmtId="0" fontId="6" fillId="24" borderId="24" xfId="0" applyFont="1" applyFill="1" applyBorder="1" applyAlignment="1">
      <alignment horizontal="center" vertical="center"/>
    </xf>
    <xf numFmtId="1" fontId="6" fillId="25" borderId="55" xfId="0" quotePrefix="1" applyNumberFormat="1" applyFont="1" applyFill="1" applyBorder="1" applyAlignment="1">
      <alignment horizontal="center" vertical="center"/>
    </xf>
    <xf numFmtId="1" fontId="6" fillId="25" borderId="27" xfId="0" quotePrefix="1" applyNumberFormat="1" applyFont="1" applyFill="1" applyBorder="1" applyAlignment="1">
      <alignment horizontal="center" vertical="center"/>
    </xf>
    <xf numFmtId="0" fontId="6" fillId="24" borderId="43" xfId="0" applyFont="1" applyFill="1" applyBorder="1" applyAlignment="1">
      <alignment horizontal="center" vertical="center"/>
    </xf>
    <xf numFmtId="0" fontId="6" fillId="24" borderId="33" xfId="0" applyFont="1" applyFill="1" applyBorder="1" applyAlignment="1">
      <alignment horizontal="center" vertical="center"/>
    </xf>
    <xf numFmtId="0" fontId="6" fillId="24" borderId="44" xfId="0" applyFont="1" applyFill="1" applyBorder="1" applyAlignment="1">
      <alignment horizontal="center" vertical="center"/>
    </xf>
    <xf numFmtId="0" fontId="6" fillId="25" borderId="32" xfId="0" applyFont="1" applyFill="1" applyBorder="1" applyAlignment="1">
      <alignment horizontal="center" vertical="center"/>
    </xf>
    <xf numFmtId="0" fontId="6" fillId="25" borderId="22" xfId="0" applyFont="1" applyFill="1" applyBorder="1" applyAlignment="1">
      <alignment horizontal="center" vertical="center"/>
    </xf>
    <xf numFmtId="0" fontId="6" fillId="25" borderId="24" xfId="0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center" vertical="center"/>
    </xf>
    <xf numFmtId="0" fontId="6" fillId="25" borderId="46" xfId="0" applyFont="1" applyFill="1" applyBorder="1" applyAlignment="1">
      <alignment horizontal="center" vertical="center"/>
    </xf>
    <xf numFmtId="0" fontId="6" fillId="24" borderId="55" xfId="0" quotePrefix="1" applyFont="1" applyFill="1" applyBorder="1" applyAlignment="1">
      <alignment horizontal="center" vertical="center"/>
    </xf>
    <xf numFmtId="0" fontId="6" fillId="24" borderId="55" xfId="0" applyFont="1" applyFill="1" applyBorder="1" applyAlignment="1">
      <alignment horizontal="center" vertical="center"/>
    </xf>
    <xf numFmtId="0" fontId="6" fillId="24" borderId="74" xfId="0" quotePrefix="1" applyFont="1" applyFill="1" applyBorder="1" applyAlignment="1">
      <alignment horizontal="center" vertical="center"/>
    </xf>
    <xf numFmtId="0" fontId="28" fillId="25" borderId="23" xfId="0" quotePrefix="1" applyNumberFormat="1" applyFont="1" applyFill="1" applyBorder="1" applyAlignment="1">
      <alignment horizontal="center" vertical="center"/>
    </xf>
    <xf numFmtId="0" fontId="61" fillId="24" borderId="0" xfId="0" applyFont="1" applyFill="1" applyAlignment="1">
      <alignment horizontal="center" wrapText="1"/>
    </xf>
    <xf numFmtId="0" fontId="6" fillId="25" borderId="32" xfId="0" applyFont="1" applyFill="1" applyBorder="1" applyAlignment="1">
      <alignment horizontal="left"/>
    </xf>
    <xf numFmtId="0" fontId="6" fillId="25" borderId="22" xfId="0" applyFont="1" applyFill="1" applyBorder="1" applyAlignment="1">
      <alignment horizontal="left"/>
    </xf>
    <xf numFmtId="0" fontId="29" fillId="24" borderId="39" xfId="0" applyFont="1" applyFill="1" applyBorder="1" applyAlignment="1">
      <alignment horizontal="center" vertical="center" wrapText="1"/>
    </xf>
    <xf numFmtId="0" fontId="29" fillId="24" borderId="17" xfId="0" applyFont="1" applyFill="1" applyBorder="1" applyAlignment="1">
      <alignment horizontal="center" vertical="center" wrapText="1"/>
    </xf>
    <xf numFmtId="0" fontId="29" fillId="24" borderId="29" xfId="0" applyFont="1" applyFill="1" applyBorder="1" applyAlignment="1">
      <alignment horizontal="center" vertical="center" wrapText="1"/>
    </xf>
    <xf numFmtId="0" fontId="25" fillId="24" borderId="0" xfId="0" applyFont="1" applyFill="1" applyAlignment="1">
      <alignment horizontal="left" wrapText="1"/>
    </xf>
    <xf numFmtId="0" fontId="6" fillId="24" borderId="0" xfId="0" applyFont="1" applyFill="1" applyBorder="1" applyAlignment="1">
      <alignment horizontal="left" wrapText="1"/>
    </xf>
    <xf numFmtId="0" fontId="32" fillId="24" borderId="0" xfId="0" applyFont="1" applyFill="1" applyAlignment="1">
      <alignment horizontal="left" vertical="top" wrapText="1"/>
    </xf>
    <xf numFmtId="0" fontId="32" fillId="24" borderId="22" xfId="0" applyFont="1" applyFill="1" applyBorder="1" applyAlignment="1">
      <alignment horizontal="left" vertical="top" wrapText="1"/>
    </xf>
  </cellXfs>
  <cellStyles count="47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 2" xfId="28" xr:uid="{00000000-0005-0000-0000-00001B000000}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 2" xfId="37" xr:uid="{00000000-0005-0000-0000-000025000000}"/>
    <cellStyle name="Обычный 2 2" xfId="46" xr:uid="{00000000-0005-0000-0000-000026000000}"/>
    <cellStyle name="Обычный_552100_АиАХ_дн" xfId="38" xr:uid="{00000000-0005-0000-0000-000027000000}"/>
    <cellStyle name="Обычный_ИВТ" xfId="39" xr:uid="{00000000-0005-0000-0000-000028000000}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Хороший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28</xdr:row>
      <xdr:rowOff>9525</xdr:rowOff>
    </xdr:from>
    <xdr:to>
      <xdr:col>8</xdr:col>
      <xdr:colOff>1731</xdr:colOff>
      <xdr:row>29</xdr:row>
      <xdr:rowOff>1983</xdr:rowOff>
    </xdr:to>
    <xdr:pic>
      <xdr:nvPicPr>
        <xdr:cNvPr id="2" name="Рисунок 95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6722745"/>
          <a:ext cx="176991" cy="15247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50</xdr:col>
      <xdr:colOff>165100</xdr:colOff>
      <xdr:row>11</xdr:row>
      <xdr:rowOff>183696</xdr:rowOff>
    </xdr:from>
    <xdr:to>
      <xdr:col>59</xdr:col>
      <xdr:colOff>217244</xdr:colOff>
      <xdr:row>14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9187180" y="3246936"/>
          <a:ext cx="2254324" cy="6011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Окуу планынын иштөөсүнүн минималдуу мөөнөтү - 2 жыл</a:t>
          </a:r>
          <a:r>
            <a:rPr lang="ru-RU" sz="800" b="0" i="1">
              <a:solidFill>
                <a:srgbClr val="FF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/ Минимальный срок действия учебного плана</a:t>
          </a:r>
          <a:r>
            <a:rPr lang="en-US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-</a:t>
          </a:r>
          <a:r>
            <a:rPr lang="en-US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2</a:t>
          </a:r>
          <a:r>
            <a:rPr lang="en-US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года / </a:t>
          </a:r>
          <a:r>
            <a:rPr lang="en-US" sz="800" b="0" i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The minimum of the curriculum is </a:t>
          </a:r>
          <a:r>
            <a:rPr lang="ru-RU" sz="800" b="0" i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2</a:t>
          </a:r>
          <a:r>
            <a:rPr lang="en-US" sz="800" b="0" i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years</a:t>
          </a:r>
          <a:endParaRPr lang="ru-RU" sz="1000" b="0" i="1" strike="noStrike">
            <a:solidFill>
              <a:sysClr val="windowText" lastClr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48</xdr:col>
      <xdr:colOff>114300</xdr:colOff>
      <xdr:row>3</xdr:row>
      <xdr:rowOff>9525</xdr:rowOff>
    </xdr:from>
    <xdr:to>
      <xdr:col>59</xdr:col>
      <xdr:colOff>235317</xdr:colOff>
      <xdr:row>5</xdr:row>
      <xdr:rowOff>120039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8763000" y="1343025"/>
          <a:ext cx="2696577" cy="6058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2024-25-окуу жылынан баштап топтоо үчүн 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/ Для наборов</a:t>
          </a:r>
          <a:r>
            <a:rPr lang="ru-RU" sz="900" b="0" i="0" baseline="0">
              <a:effectLst/>
              <a:latin typeface="Times New Roman" pitchFamily="18" charset="0"/>
              <a:ea typeface="+mn-ea"/>
              <a:cs typeface="Times New Roman" pitchFamily="18" charset="0"/>
            </a:rPr>
            <a:t> с</a:t>
          </a: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 2024-25 уч.года</a:t>
          </a:r>
          <a:endParaRPr lang="ru-RU" sz="900" b="0" i="0">
            <a:effectLst/>
            <a:latin typeface="Times New Roman" pitchFamily="18" charset="0"/>
            <a:cs typeface="Times New Roman" pitchFamily="18" charset="0"/>
          </a:endParaRPr>
        </a:p>
        <a:p>
          <a:pPr algn="ctr" rtl="1">
            <a:defRPr sz="1000"/>
          </a:pP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/ </a:t>
          </a:r>
          <a:r>
            <a:rPr lang="en-US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For sets from 202</a:t>
          </a: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4</a:t>
          </a:r>
          <a:r>
            <a:rPr lang="en-US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-2</a:t>
          </a: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5</a:t>
          </a:r>
          <a:r>
            <a:rPr lang="en-US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 academic year</a:t>
          </a: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2</xdr:row>
      <xdr:rowOff>454269</xdr:rowOff>
    </xdr:from>
    <xdr:to>
      <xdr:col>14</xdr:col>
      <xdr:colOff>91280</xdr:colOff>
      <xdr:row>11</xdr:row>
      <xdr:rowOff>171517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0" y="1315329"/>
          <a:ext cx="2575400" cy="1919428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Академиялык иштери боюнча проректор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 /   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Проректор по академической работе / </a:t>
          </a:r>
          <a:endParaRPr kumimoji="0" lang="en-US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Vice-Rector for Academic Affairs</a:t>
          </a: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____________Сырымбекова Э.И.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"___"________2024  ж./г./</a:t>
          </a: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y.</a:t>
          </a: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3" name="Line 226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10467975" y="351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38100</xdr:rowOff>
    </xdr:from>
    <xdr:to>
      <xdr:col>7</xdr:col>
      <xdr:colOff>0</xdr:colOff>
      <xdr:row>10</xdr:row>
      <xdr:rowOff>142875</xdr:rowOff>
    </xdr:to>
    <xdr:sp macro="" textlink="">
      <xdr:nvSpPr>
        <xdr:cNvPr id="5" name="Line 406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ShapeType="1"/>
        </xdr:cNvSpPr>
      </xdr:nvSpPr>
      <xdr:spPr bwMode="auto">
        <a:xfrm>
          <a:off x="10467975" y="35528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175016</xdr:colOff>
      <xdr:row>0</xdr:row>
      <xdr:rowOff>103501</xdr:rowOff>
    </xdr:from>
    <xdr:to>
      <xdr:col>1</xdr:col>
      <xdr:colOff>4087092</xdr:colOff>
      <xdr:row>5</xdr:row>
      <xdr:rowOff>150726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CBF3638-662D-400D-B5FA-38F421EE4A46}"/>
            </a:ext>
          </a:extLst>
        </xdr:cNvPr>
        <xdr:cNvSpPr txBox="1"/>
      </xdr:nvSpPr>
      <xdr:spPr>
        <a:xfrm>
          <a:off x="175016" y="103501"/>
          <a:ext cx="4729494" cy="186217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8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Энергетика</a:t>
          </a:r>
          <a:r>
            <a:rPr lang="ru-RU" sz="1800" b="1" i="0" baseline="0">
              <a:effectLst/>
              <a:latin typeface="Times New Roman" pitchFamily="18" charset="0"/>
              <a:ea typeface="+mn-ea"/>
              <a:cs typeface="Times New Roman" pitchFamily="18" charset="0"/>
            </a:rPr>
            <a:t> институтунун директору</a:t>
          </a:r>
          <a:r>
            <a:rPr lang="ru-RU" sz="1800" b="1" i="0">
              <a:effectLst/>
              <a:latin typeface="+mn-lt"/>
              <a:ea typeface="+mn-ea"/>
              <a:cs typeface="+mn-cs"/>
            </a:rPr>
            <a:t> /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энергетического института / </a:t>
          </a:r>
          <a:endParaRPr kumimoji="0" lang="en-US" sz="1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Dean of the Faculty of Energy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                  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          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       Тентиев Р.Б.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_________________________    </a:t>
          </a:r>
          <a:r>
            <a:rPr kumimoji="0" lang="de-DE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Tentiev R.B.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"___"______________2024   ж./г./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y.</a:t>
          </a:r>
          <a:endParaRPr kumimoji="0" lang="ru-RU" sz="1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2" name="Line 2266">
          <a:extLst>
            <a:ext uri="{FF2B5EF4-FFF2-40B4-BE49-F238E27FC236}">
              <a16:creationId xmlns:a16="http://schemas.microsoft.com/office/drawing/2014/main" id="{9D0FDFB0-CE6E-487D-95E9-DED33036EEEF}"/>
            </a:ext>
          </a:extLst>
        </xdr:cNvPr>
        <xdr:cNvSpPr>
          <a:spLocks noChangeShapeType="1"/>
        </xdr:cNvSpPr>
      </xdr:nvSpPr>
      <xdr:spPr bwMode="auto">
        <a:xfrm>
          <a:off x="13365480" y="47015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38100</xdr:rowOff>
    </xdr:from>
    <xdr:to>
      <xdr:col>7</xdr:col>
      <xdr:colOff>0</xdr:colOff>
      <xdr:row>10</xdr:row>
      <xdr:rowOff>142875</xdr:rowOff>
    </xdr:to>
    <xdr:sp macro="" textlink="">
      <xdr:nvSpPr>
        <xdr:cNvPr id="3" name="Line 4062">
          <a:extLst>
            <a:ext uri="{FF2B5EF4-FFF2-40B4-BE49-F238E27FC236}">
              <a16:creationId xmlns:a16="http://schemas.microsoft.com/office/drawing/2014/main" id="{4E61CCAC-1B6D-4B06-B75A-C0BA69B1AB4E}"/>
            </a:ext>
          </a:extLst>
        </xdr:cNvPr>
        <xdr:cNvSpPr>
          <a:spLocks noChangeShapeType="1"/>
        </xdr:cNvSpPr>
      </xdr:nvSpPr>
      <xdr:spPr bwMode="auto">
        <a:xfrm>
          <a:off x="13365480" y="473964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78034</xdr:colOff>
      <xdr:row>0</xdr:row>
      <xdr:rowOff>89647</xdr:rowOff>
    </xdr:from>
    <xdr:to>
      <xdr:col>1</xdr:col>
      <xdr:colOff>4128656</xdr:colOff>
      <xdr:row>5</xdr:row>
      <xdr:rowOff>136872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FD092EE-8DFF-4941-93E0-8F9D649721EE}"/>
            </a:ext>
          </a:extLst>
        </xdr:cNvPr>
        <xdr:cNvSpPr txBox="1"/>
      </xdr:nvSpPr>
      <xdr:spPr>
        <a:xfrm>
          <a:off x="78034" y="89647"/>
          <a:ext cx="4868040" cy="186217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8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Энергетика</a:t>
          </a:r>
          <a:r>
            <a:rPr lang="ru-RU" sz="1800" b="1" i="0" baseline="0">
              <a:effectLst/>
              <a:latin typeface="Times New Roman" pitchFamily="18" charset="0"/>
              <a:ea typeface="+mn-ea"/>
              <a:cs typeface="Times New Roman" pitchFamily="18" charset="0"/>
            </a:rPr>
            <a:t> институтунун директору</a:t>
          </a:r>
          <a:r>
            <a:rPr lang="ru-RU" sz="1800" b="1" i="0">
              <a:effectLst/>
              <a:latin typeface="+mn-lt"/>
              <a:ea typeface="+mn-ea"/>
              <a:cs typeface="+mn-cs"/>
            </a:rPr>
            <a:t> /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энергетического института / </a:t>
          </a:r>
          <a:endParaRPr kumimoji="0" lang="en-US" sz="1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Dean of the Faculty of Energy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                  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          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       Тентиев Р.Б.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_________________________    </a:t>
          </a:r>
          <a:r>
            <a:rPr kumimoji="0" lang="de-DE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Tentiev R.B.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"___"______________2024   ж./г./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y.</a:t>
          </a:r>
          <a:endParaRPr kumimoji="0" lang="ru-RU" sz="1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13011150" y="472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13011150" y="476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484909" y="34636"/>
          <a:ext cx="5817796" cy="1145364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39"/>
  <sheetViews>
    <sheetView view="pageBreakPreview" zoomScaleNormal="100" zoomScaleSheetLayoutView="100" workbookViewId="0">
      <selection activeCell="Z9" sqref="Z9:BE11"/>
    </sheetView>
  </sheetViews>
  <sheetFormatPr defaultColWidth="9.140625" defaultRowHeight="12.75" x14ac:dyDescent="0.2"/>
  <cols>
    <col min="1" max="1" width="3" style="197" customWidth="1"/>
    <col min="2" max="22" width="2.5703125" style="197" customWidth="1"/>
    <col min="23" max="23" width="2.7109375" style="197" customWidth="1"/>
    <col min="24" max="24" width="2.5703125" style="197" customWidth="1"/>
    <col min="25" max="25" width="3.140625" style="197" customWidth="1"/>
    <col min="26" max="31" width="2.5703125" style="197" customWidth="1"/>
    <col min="32" max="32" width="3" style="197" customWidth="1"/>
    <col min="33" max="33" width="2.5703125" style="197" customWidth="1"/>
    <col min="34" max="35" width="3.140625" style="197" customWidth="1"/>
    <col min="36" max="38" width="2.5703125" style="197" customWidth="1"/>
    <col min="39" max="39" width="2.42578125" style="197" customWidth="1"/>
    <col min="40" max="42" width="2.5703125" style="197" customWidth="1"/>
    <col min="43" max="43" width="3.28515625" style="197" customWidth="1"/>
    <col min="44" max="44" width="2.7109375" style="197" customWidth="1"/>
    <col min="45" max="49" width="2.5703125" style="197" customWidth="1"/>
    <col min="50" max="50" width="2.85546875" style="197" customWidth="1"/>
    <col min="51" max="53" width="2.5703125" style="197" customWidth="1"/>
    <col min="54" max="54" width="4" style="197" customWidth="1"/>
    <col min="55" max="55" width="5.140625" style="197" customWidth="1"/>
    <col min="56" max="56" width="3.7109375" style="197" customWidth="1"/>
    <col min="57" max="57" width="3.140625" style="197" customWidth="1"/>
    <col min="58" max="58" width="4.42578125" style="197" customWidth="1"/>
    <col min="59" max="59" width="4.140625" style="197" customWidth="1"/>
    <col min="60" max="60" width="3.7109375" style="197" customWidth="1"/>
    <col min="61" max="16384" width="9.140625" style="197"/>
  </cols>
  <sheetData>
    <row r="1" spans="1:62" s="410" customFormat="1" ht="33" customHeight="1" x14ac:dyDescent="0.2">
      <c r="A1" s="472" t="s">
        <v>51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  <c r="U1" s="472"/>
      <c r="V1" s="472"/>
      <c r="W1" s="472"/>
      <c r="X1" s="472"/>
      <c r="Y1" s="472"/>
      <c r="Z1" s="472"/>
      <c r="AA1" s="472"/>
      <c r="AB1" s="472"/>
      <c r="AC1" s="472"/>
      <c r="AD1" s="472"/>
      <c r="AE1" s="472"/>
      <c r="AF1" s="472"/>
      <c r="AG1" s="472"/>
      <c r="AH1" s="472"/>
      <c r="AI1" s="472"/>
      <c r="AJ1" s="472"/>
      <c r="AK1" s="472"/>
      <c r="AL1" s="472"/>
      <c r="AM1" s="472"/>
      <c r="AN1" s="472"/>
      <c r="AO1" s="472"/>
      <c r="AP1" s="472"/>
      <c r="AQ1" s="472"/>
      <c r="AR1" s="472"/>
      <c r="AS1" s="472"/>
      <c r="AT1" s="472"/>
      <c r="AU1" s="472"/>
      <c r="AV1" s="472"/>
      <c r="AW1" s="472"/>
      <c r="AX1" s="472"/>
      <c r="AY1" s="472"/>
      <c r="AZ1" s="472"/>
      <c r="BA1" s="472"/>
      <c r="BB1" s="472"/>
      <c r="BC1" s="472"/>
      <c r="BD1" s="472"/>
      <c r="BE1" s="472"/>
      <c r="BF1" s="472"/>
      <c r="BG1" s="472"/>
      <c r="BH1" s="472"/>
      <c r="BI1" s="409"/>
    </row>
    <row r="2" spans="1:62" s="410" customFormat="1" ht="35.25" customHeight="1" x14ac:dyDescent="0.25">
      <c r="A2" s="473" t="s">
        <v>52</v>
      </c>
      <c r="B2" s="473"/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473"/>
      <c r="N2" s="473"/>
      <c r="O2" s="473"/>
      <c r="P2" s="473"/>
      <c r="Q2" s="473"/>
      <c r="R2" s="473"/>
      <c r="S2" s="473"/>
      <c r="T2" s="473"/>
      <c r="U2" s="473"/>
      <c r="V2" s="473"/>
      <c r="W2" s="473"/>
      <c r="X2" s="473"/>
      <c r="Y2" s="473"/>
      <c r="Z2" s="473"/>
      <c r="AA2" s="473"/>
      <c r="AB2" s="473"/>
      <c r="AC2" s="473"/>
      <c r="AD2" s="473"/>
      <c r="AE2" s="473"/>
      <c r="AF2" s="473"/>
      <c r="AG2" s="473"/>
      <c r="AH2" s="473"/>
      <c r="AI2" s="473"/>
      <c r="AJ2" s="473"/>
      <c r="AK2" s="473"/>
      <c r="AL2" s="473"/>
      <c r="AM2" s="473"/>
      <c r="AN2" s="473"/>
      <c r="AO2" s="473"/>
      <c r="AP2" s="473"/>
      <c r="AQ2" s="473"/>
      <c r="AR2" s="473"/>
      <c r="AS2" s="473"/>
      <c r="AT2" s="473"/>
      <c r="AU2" s="473"/>
      <c r="AV2" s="473"/>
      <c r="AW2" s="473"/>
      <c r="AX2" s="473"/>
      <c r="AY2" s="473"/>
      <c r="AZ2" s="473"/>
      <c r="BA2" s="473"/>
      <c r="BB2" s="473"/>
      <c r="BC2" s="473"/>
      <c r="BD2" s="473"/>
      <c r="BE2" s="473"/>
      <c r="BF2" s="473"/>
      <c r="BG2" s="473"/>
      <c r="BH2" s="473"/>
      <c r="BI2" s="411"/>
    </row>
    <row r="3" spans="1:62" s="410" customFormat="1" ht="37.5" customHeight="1" x14ac:dyDescent="0.2">
      <c r="A3" s="474" t="s">
        <v>53</v>
      </c>
      <c r="B3" s="474"/>
      <c r="C3" s="474"/>
      <c r="D3" s="474"/>
      <c r="E3" s="474"/>
      <c r="F3" s="474"/>
      <c r="G3" s="474"/>
      <c r="H3" s="474"/>
      <c r="I3" s="474"/>
      <c r="J3" s="474"/>
      <c r="K3" s="474"/>
      <c r="L3" s="474"/>
      <c r="M3" s="474"/>
      <c r="N3" s="474"/>
      <c r="O3" s="474"/>
      <c r="P3" s="474"/>
      <c r="Q3" s="474"/>
      <c r="R3" s="474"/>
      <c r="S3" s="474"/>
      <c r="T3" s="474"/>
      <c r="U3" s="474"/>
      <c r="V3" s="474"/>
      <c r="W3" s="474"/>
      <c r="X3" s="474"/>
      <c r="Y3" s="474"/>
      <c r="Z3" s="474"/>
      <c r="AA3" s="474"/>
      <c r="AB3" s="474"/>
      <c r="AC3" s="474"/>
      <c r="AD3" s="474"/>
      <c r="AE3" s="474"/>
      <c r="AF3" s="474"/>
      <c r="AG3" s="474"/>
      <c r="AH3" s="474"/>
      <c r="AI3" s="474"/>
      <c r="AJ3" s="474"/>
      <c r="AK3" s="474"/>
      <c r="AL3" s="474"/>
      <c r="AM3" s="474"/>
      <c r="AN3" s="474"/>
      <c r="AO3" s="474"/>
      <c r="AP3" s="474"/>
      <c r="AQ3" s="474"/>
      <c r="AR3" s="474"/>
      <c r="AS3" s="474"/>
      <c r="AT3" s="474"/>
      <c r="AU3" s="474"/>
      <c r="AV3" s="474"/>
      <c r="AW3" s="474"/>
      <c r="AX3" s="474"/>
      <c r="AY3" s="474"/>
      <c r="AZ3" s="474"/>
      <c r="BA3" s="474"/>
      <c r="BB3" s="474"/>
      <c r="BC3" s="474"/>
      <c r="BD3" s="474"/>
      <c r="BE3" s="474"/>
      <c r="BF3" s="474"/>
      <c r="BG3" s="474"/>
      <c r="BH3" s="474"/>
    </row>
    <row r="4" spans="1:62" s="410" customFormat="1" ht="25.5" customHeight="1" x14ac:dyDescent="0.2">
      <c r="A4" s="475" t="s">
        <v>139</v>
      </c>
      <c r="B4" s="475"/>
      <c r="C4" s="475"/>
      <c r="D4" s="475"/>
      <c r="E4" s="475"/>
      <c r="F4" s="475"/>
      <c r="G4" s="475"/>
      <c r="H4" s="475"/>
      <c r="I4" s="475"/>
      <c r="J4" s="475"/>
      <c r="K4" s="475"/>
      <c r="L4" s="475"/>
      <c r="M4" s="475"/>
      <c r="N4" s="475"/>
      <c r="O4" s="475"/>
      <c r="P4" s="475"/>
      <c r="Q4" s="475"/>
      <c r="R4" s="475"/>
      <c r="S4" s="475"/>
      <c r="T4" s="475"/>
      <c r="U4" s="475"/>
      <c r="V4" s="475"/>
      <c r="W4" s="475"/>
      <c r="X4" s="475"/>
      <c r="Y4" s="475"/>
      <c r="Z4" s="475"/>
      <c r="AA4" s="475"/>
      <c r="AB4" s="475"/>
      <c r="AC4" s="475"/>
      <c r="AD4" s="475"/>
      <c r="AE4" s="475"/>
      <c r="AF4" s="475"/>
      <c r="AG4" s="475"/>
      <c r="AH4" s="475"/>
      <c r="AI4" s="475"/>
      <c r="AJ4" s="475"/>
      <c r="AK4" s="475"/>
      <c r="AL4" s="475"/>
      <c r="AM4" s="475"/>
      <c r="AN4" s="475"/>
      <c r="AO4" s="475"/>
      <c r="AP4" s="475"/>
      <c r="AQ4" s="475"/>
      <c r="AR4" s="475"/>
      <c r="AS4" s="475"/>
      <c r="AT4" s="475"/>
      <c r="AU4" s="475"/>
      <c r="AV4" s="475"/>
      <c r="AW4" s="475"/>
      <c r="AX4" s="475"/>
      <c r="AY4" s="475"/>
      <c r="AZ4" s="475"/>
      <c r="BA4" s="475"/>
      <c r="BB4" s="475"/>
      <c r="BC4" s="475"/>
      <c r="BD4" s="475"/>
      <c r="BE4" s="475"/>
      <c r="BF4" s="475"/>
      <c r="BG4" s="475"/>
      <c r="BH4" s="475"/>
      <c r="BI4" s="412"/>
    </row>
    <row r="5" spans="1:62" s="410" customFormat="1" ht="14.25" customHeight="1" x14ac:dyDescent="0.2">
      <c r="A5" s="413"/>
      <c r="B5" s="413"/>
      <c r="C5" s="414"/>
      <c r="D5" s="413"/>
      <c r="E5" s="413"/>
      <c r="F5" s="413"/>
      <c r="G5" s="415"/>
      <c r="H5" s="416"/>
      <c r="I5" s="416"/>
      <c r="J5" s="416"/>
      <c r="K5" s="416"/>
      <c r="L5" s="416"/>
      <c r="M5" s="417"/>
      <c r="N5" s="416"/>
      <c r="O5" s="416"/>
      <c r="P5" s="416"/>
      <c r="Q5" s="416"/>
      <c r="R5" s="416"/>
      <c r="S5" s="416"/>
      <c r="T5" s="416"/>
      <c r="U5" s="416"/>
      <c r="V5" s="416"/>
      <c r="W5" s="416"/>
      <c r="X5" s="418"/>
      <c r="Y5" s="418"/>
      <c r="Z5" s="418"/>
      <c r="AA5" s="418"/>
      <c r="AB5" s="418"/>
      <c r="AC5" s="418"/>
      <c r="AD5" s="418"/>
      <c r="AE5" s="418"/>
      <c r="AF5" s="418"/>
      <c r="AG5" s="418"/>
      <c r="AH5" s="418"/>
      <c r="AI5" s="418"/>
      <c r="AJ5" s="418"/>
      <c r="AK5" s="418"/>
      <c r="AL5" s="418"/>
      <c r="AM5" s="418"/>
      <c r="AN5" s="418"/>
      <c r="AO5" s="418"/>
      <c r="AP5" s="418"/>
      <c r="AQ5" s="418"/>
      <c r="AR5" s="416"/>
      <c r="AS5" s="412"/>
      <c r="AT5" s="412"/>
      <c r="AU5" s="412"/>
      <c r="AV5" s="419"/>
      <c r="AW5" s="419"/>
      <c r="AX5" s="419"/>
      <c r="AY5" s="413"/>
      <c r="AZ5" s="413"/>
      <c r="BA5" s="413"/>
      <c r="BB5" s="420"/>
      <c r="BC5" s="420"/>
      <c r="BD5" s="420"/>
      <c r="BE5" s="420"/>
      <c r="BF5" s="420"/>
      <c r="BG5" s="420"/>
      <c r="BH5" s="420"/>
      <c r="BI5" s="412"/>
    </row>
    <row r="6" spans="1:62" s="410" customFormat="1" ht="16.5" customHeight="1" x14ac:dyDescent="0.2">
      <c r="A6" s="441"/>
      <c r="B6" s="441"/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441"/>
      <c r="N6" s="441"/>
      <c r="O6" s="492" t="s">
        <v>160</v>
      </c>
      <c r="P6" s="492"/>
      <c r="Q6" s="492"/>
      <c r="R6" s="492"/>
      <c r="S6" s="492"/>
      <c r="T6" s="492"/>
      <c r="U6" s="492"/>
      <c r="V6" s="492"/>
      <c r="W6" s="492"/>
      <c r="X6" s="492"/>
      <c r="Y6" s="492"/>
      <c r="Z6" s="490" t="s">
        <v>217</v>
      </c>
      <c r="AA6" s="490"/>
      <c r="AB6" s="490"/>
      <c r="AC6" s="490"/>
      <c r="AD6" s="490"/>
      <c r="AE6" s="490"/>
      <c r="AF6" s="490"/>
      <c r="AG6" s="490"/>
      <c r="AH6" s="490"/>
      <c r="AI6" s="490"/>
      <c r="AJ6" s="490"/>
      <c r="AK6" s="490"/>
      <c r="AL6" s="490"/>
      <c r="AM6" s="490"/>
      <c r="AN6" s="490"/>
      <c r="AO6" s="490"/>
      <c r="AP6" s="490"/>
      <c r="AQ6" s="490"/>
      <c r="AR6" s="490"/>
      <c r="AS6" s="490"/>
      <c r="AT6" s="490"/>
      <c r="AU6" s="490"/>
      <c r="AV6" s="490"/>
      <c r="AW6" s="490"/>
      <c r="AX6" s="490"/>
      <c r="AY6" s="490"/>
      <c r="BJ6" s="412"/>
    </row>
    <row r="7" spans="1:62" s="410" customFormat="1" ht="16.5" customHeight="1" x14ac:dyDescent="0.2">
      <c r="A7" s="421"/>
      <c r="B7" s="421"/>
      <c r="C7" s="421"/>
      <c r="D7" s="421"/>
      <c r="E7" s="421"/>
      <c r="F7" s="421"/>
      <c r="G7" s="421"/>
      <c r="H7" s="421"/>
      <c r="I7" s="421"/>
      <c r="J7" s="421"/>
      <c r="K7" s="421"/>
      <c r="L7" s="421"/>
      <c r="M7" s="421"/>
      <c r="N7" s="421"/>
      <c r="O7" s="421"/>
      <c r="P7" s="421"/>
      <c r="Q7" s="441"/>
      <c r="R7" s="421"/>
      <c r="S7" s="421"/>
      <c r="T7" s="421"/>
      <c r="U7" s="421"/>
      <c r="V7" s="421"/>
      <c r="W7" s="421"/>
      <c r="X7" s="421"/>
      <c r="Y7" s="421"/>
      <c r="Z7" s="490"/>
      <c r="AA7" s="490"/>
      <c r="AB7" s="490"/>
      <c r="AC7" s="490"/>
      <c r="AD7" s="490"/>
      <c r="AE7" s="490"/>
      <c r="AF7" s="490"/>
      <c r="AG7" s="490"/>
      <c r="AH7" s="490"/>
      <c r="AI7" s="490"/>
      <c r="AJ7" s="490"/>
      <c r="AK7" s="490"/>
      <c r="AL7" s="490"/>
      <c r="AM7" s="490"/>
      <c r="AN7" s="490"/>
      <c r="AO7" s="490"/>
      <c r="AP7" s="490"/>
      <c r="AQ7" s="490"/>
      <c r="AR7" s="490"/>
      <c r="AS7" s="490"/>
      <c r="AT7" s="490"/>
      <c r="AU7" s="490"/>
      <c r="AV7" s="490"/>
      <c r="AW7" s="490"/>
      <c r="AX7" s="490"/>
      <c r="AY7" s="490"/>
      <c r="BJ7" s="412"/>
    </row>
    <row r="8" spans="1:62" s="410" customFormat="1" ht="16.5" customHeight="1" x14ac:dyDescent="0.2">
      <c r="Z8" s="491"/>
      <c r="AA8" s="491"/>
      <c r="AB8" s="491"/>
      <c r="AC8" s="491"/>
      <c r="AD8" s="491"/>
      <c r="AE8" s="491"/>
      <c r="AF8" s="491"/>
      <c r="AG8" s="491"/>
      <c r="AH8" s="491"/>
      <c r="AI8" s="491"/>
      <c r="AJ8" s="491"/>
      <c r="AK8" s="491"/>
      <c r="AL8" s="491"/>
      <c r="AM8" s="491"/>
      <c r="AN8" s="491"/>
      <c r="AO8" s="491"/>
      <c r="AP8" s="491"/>
      <c r="AQ8" s="491"/>
      <c r="AR8" s="491"/>
      <c r="AS8" s="491"/>
      <c r="AT8" s="491"/>
      <c r="AU8" s="491"/>
      <c r="AV8" s="491"/>
      <c r="AW8" s="491"/>
      <c r="AX8" s="491"/>
      <c r="AY8" s="491"/>
      <c r="BJ8" s="429"/>
    </row>
    <row r="9" spans="1:62" s="410" customFormat="1" ht="20.45" customHeight="1" x14ac:dyDescent="0.2">
      <c r="A9" s="493" t="s">
        <v>216</v>
      </c>
      <c r="B9" s="493"/>
      <c r="C9" s="493"/>
      <c r="D9" s="493"/>
      <c r="E9" s="493"/>
      <c r="F9" s="493"/>
      <c r="G9" s="493"/>
      <c r="H9" s="493"/>
      <c r="I9" s="493"/>
      <c r="J9" s="493"/>
      <c r="K9" s="493"/>
      <c r="L9" s="493"/>
      <c r="M9" s="493"/>
      <c r="N9" s="493"/>
      <c r="O9" s="493"/>
      <c r="P9" s="493"/>
      <c r="Q9" s="493"/>
      <c r="R9" s="493"/>
      <c r="S9" s="493"/>
      <c r="T9" s="493"/>
      <c r="U9" s="493"/>
      <c r="V9" s="493"/>
      <c r="W9" s="493"/>
      <c r="X9" s="493"/>
      <c r="Y9" s="493"/>
      <c r="Z9" s="494" t="s">
        <v>218</v>
      </c>
      <c r="AA9" s="495"/>
      <c r="AB9" s="495"/>
      <c r="AC9" s="495"/>
      <c r="AD9" s="495"/>
      <c r="AE9" s="495"/>
      <c r="AF9" s="495"/>
      <c r="AG9" s="495"/>
      <c r="AH9" s="495"/>
      <c r="AI9" s="495"/>
      <c r="AJ9" s="495"/>
      <c r="AK9" s="495"/>
      <c r="AL9" s="495"/>
      <c r="AM9" s="495"/>
      <c r="AN9" s="495"/>
      <c r="AO9" s="495"/>
      <c r="AP9" s="495"/>
      <c r="AQ9" s="495"/>
      <c r="AR9" s="495"/>
      <c r="AS9" s="495"/>
      <c r="AT9" s="495"/>
      <c r="AU9" s="495"/>
      <c r="AV9" s="495"/>
      <c r="AW9" s="495"/>
      <c r="AX9" s="495"/>
      <c r="AY9" s="495"/>
      <c r="AZ9" s="495"/>
      <c r="BA9" s="495"/>
      <c r="BB9" s="495"/>
      <c r="BC9" s="495"/>
      <c r="BD9" s="495"/>
      <c r="BE9" s="495"/>
      <c r="BJ9" s="412"/>
    </row>
    <row r="10" spans="1:62" s="410" customFormat="1" ht="16.5" customHeight="1" x14ac:dyDescent="0.2">
      <c r="A10" s="497"/>
      <c r="B10" s="497"/>
      <c r="C10" s="497"/>
      <c r="D10" s="497"/>
      <c r="E10" s="497"/>
      <c r="F10" s="497"/>
      <c r="G10" s="497"/>
      <c r="H10" s="497"/>
      <c r="I10" s="497"/>
      <c r="J10" s="497"/>
      <c r="K10" s="497"/>
      <c r="L10" s="497"/>
      <c r="M10" s="497"/>
      <c r="N10" s="497"/>
      <c r="O10" s="497"/>
      <c r="P10" s="497"/>
      <c r="Q10" s="497"/>
      <c r="R10" s="497"/>
      <c r="S10" s="497"/>
      <c r="T10" s="497"/>
      <c r="U10" s="497"/>
      <c r="V10" s="497"/>
      <c r="W10" s="497"/>
      <c r="X10" s="497"/>
      <c r="Y10" s="497"/>
      <c r="Z10" s="495"/>
      <c r="AA10" s="495"/>
      <c r="AB10" s="495"/>
      <c r="AC10" s="495"/>
      <c r="AD10" s="495"/>
      <c r="AE10" s="495"/>
      <c r="AF10" s="495"/>
      <c r="AG10" s="495"/>
      <c r="AH10" s="495"/>
      <c r="AI10" s="495"/>
      <c r="AJ10" s="495"/>
      <c r="AK10" s="495"/>
      <c r="AL10" s="495"/>
      <c r="AM10" s="495"/>
      <c r="AN10" s="495"/>
      <c r="AO10" s="495"/>
      <c r="AP10" s="495"/>
      <c r="AQ10" s="495"/>
      <c r="AR10" s="495"/>
      <c r="AS10" s="495"/>
      <c r="AT10" s="495"/>
      <c r="AU10" s="495"/>
      <c r="AV10" s="495"/>
      <c r="AW10" s="495"/>
      <c r="AX10" s="495"/>
      <c r="AY10" s="495"/>
      <c r="AZ10" s="495"/>
      <c r="BA10" s="495"/>
      <c r="BB10" s="495"/>
      <c r="BC10" s="495"/>
      <c r="BD10" s="495"/>
      <c r="BE10" s="495"/>
      <c r="BJ10" s="429"/>
    </row>
    <row r="11" spans="1:62" s="410" customFormat="1" ht="16.5" customHeight="1" x14ac:dyDescent="0.2">
      <c r="A11" s="422"/>
      <c r="B11" s="423"/>
      <c r="C11" s="423"/>
      <c r="D11" s="423"/>
      <c r="E11" s="423"/>
      <c r="F11" s="423"/>
      <c r="G11" s="423"/>
      <c r="H11" s="423"/>
      <c r="I11" s="423"/>
      <c r="J11" s="423"/>
      <c r="K11" s="423"/>
      <c r="L11" s="423"/>
      <c r="M11" s="424"/>
      <c r="N11" s="424"/>
      <c r="O11" s="423"/>
      <c r="P11" s="423"/>
      <c r="Q11" s="423"/>
      <c r="R11" s="423"/>
      <c r="S11" s="423"/>
      <c r="T11" s="423"/>
      <c r="U11" s="423"/>
      <c r="V11" s="423"/>
      <c r="W11" s="423"/>
      <c r="X11" s="423"/>
      <c r="Y11" s="423"/>
      <c r="Z11" s="495"/>
      <c r="AA11" s="495"/>
      <c r="AB11" s="495"/>
      <c r="AC11" s="495"/>
      <c r="AD11" s="495"/>
      <c r="AE11" s="495"/>
      <c r="AF11" s="495"/>
      <c r="AG11" s="495"/>
      <c r="AH11" s="495"/>
      <c r="AI11" s="495"/>
      <c r="AJ11" s="495"/>
      <c r="AK11" s="495"/>
      <c r="AL11" s="495"/>
      <c r="AM11" s="495"/>
      <c r="AN11" s="495"/>
      <c r="AO11" s="495"/>
      <c r="AP11" s="495"/>
      <c r="AQ11" s="495"/>
      <c r="AR11" s="495"/>
      <c r="AS11" s="495"/>
      <c r="AT11" s="495"/>
      <c r="AU11" s="495"/>
      <c r="AV11" s="495"/>
      <c r="AW11" s="495"/>
      <c r="AX11" s="495"/>
      <c r="AY11" s="495"/>
      <c r="AZ11" s="495"/>
      <c r="BA11" s="495"/>
      <c r="BB11" s="495"/>
      <c r="BC11" s="495"/>
      <c r="BD11" s="495"/>
      <c r="BE11" s="495"/>
      <c r="BJ11" s="412"/>
    </row>
    <row r="12" spans="1:62" s="410" customFormat="1" ht="18" customHeight="1" x14ac:dyDescent="0.25">
      <c r="A12" s="498" t="s">
        <v>113</v>
      </c>
      <c r="B12" s="468"/>
      <c r="C12" s="468"/>
      <c r="D12" s="468"/>
      <c r="E12" s="468"/>
      <c r="F12" s="468"/>
      <c r="G12" s="468"/>
      <c r="H12" s="468"/>
      <c r="I12" s="468"/>
      <c r="J12" s="468"/>
      <c r="K12" s="468"/>
      <c r="L12" s="468"/>
      <c r="M12" s="468"/>
      <c r="N12" s="468"/>
      <c r="O12" s="468"/>
      <c r="P12" s="468"/>
      <c r="Q12" s="468"/>
      <c r="R12" s="468"/>
      <c r="S12" s="468"/>
      <c r="T12" s="468"/>
      <c r="U12" s="468"/>
      <c r="V12" s="468"/>
      <c r="W12" s="468"/>
      <c r="X12" s="468"/>
      <c r="Y12" s="468"/>
      <c r="Z12" s="430" t="s">
        <v>159</v>
      </c>
      <c r="AA12" s="431"/>
      <c r="AB12" s="431"/>
      <c r="AC12" s="427"/>
      <c r="AD12" s="427"/>
      <c r="AE12" s="426"/>
      <c r="AF12" s="426"/>
      <c r="AG12" s="426"/>
      <c r="AH12" s="426"/>
      <c r="AI12" s="426"/>
      <c r="AJ12" s="426"/>
      <c r="AK12" s="426"/>
      <c r="AL12" s="432"/>
      <c r="AM12" s="432"/>
      <c r="AN12" s="432"/>
      <c r="AO12" s="432"/>
      <c r="AP12" s="432"/>
      <c r="AQ12" s="432"/>
      <c r="AR12" s="432"/>
      <c r="AS12" s="432"/>
      <c r="AT12" s="432"/>
      <c r="AU12" s="433"/>
      <c r="AV12" s="433"/>
      <c r="AW12" s="431"/>
      <c r="AX12" s="431"/>
      <c r="AY12" s="431"/>
      <c r="BJ12" s="412"/>
    </row>
    <row r="13" spans="1:62" s="410" customFormat="1" ht="27.75" customHeight="1" x14ac:dyDescent="0.25">
      <c r="A13" s="498" t="s">
        <v>73</v>
      </c>
      <c r="B13" s="498"/>
      <c r="C13" s="498"/>
      <c r="D13" s="498"/>
      <c r="E13" s="498"/>
      <c r="F13" s="498"/>
      <c r="G13" s="498"/>
      <c r="H13" s="498"/>
      <c r="I13" s="498"/>
      <c r="J13" s="498"/>
      <c r="K13" s="498"/>
      <c r="L13" s="498"/>
      <c r="M13" s="498"/>
      <c r="N13" s="498"/>
      <c r="O13" s="498"/>
      <c r="P13" s="498"/>
      <c r="Q13" s="498"/>
      <c r="R13" s="498"/>
      <c r="S13" s="498"/>
      <c r="T13" s="498"/>
      <c r="U13" s="498"/>
      <c r="V13" s="498"/>
      <c r="W13" s="498"/>
      <c r="X13" s="498"/>
      <c r="Y13" s="498"/>
      <c r="Z13" s="425" t="s">
        <v>140</v>
      </c>
      <c r="AA13" s="428"/>
      <c r="AB13" s="428"/>
      <c r="AC13" s="434"/>
      <c r="AD13" s="427"/>
      <c r="AE13" s="427"/>
      <c r="AF13" s="427"/>
      <c r="AG13" s="427"/>
      <c r="AH13" s="427"/>
      <c r="AI13" s="427"/>
      <c r="AJ13" s="427"/>
      <c r="AK13" s="427"/>
      <c r="AL13" s="435"/>
      <c r="AM13" s="435"/>
      <c r="AN13" s="435"/>
      <c r="AO13" s="435"/>
      <c r="AP13" s="435"/>
      <c r="AQ13" s="435"/>
      <c r="AR13" s="435"/>
      <c r="AS13" s="435"/>
      <c r="AT13" s="435"/>
      <c r="AU13" s="436"/>
      <c r="AV13" s="437"/>
      <c r="AW13" s="428"/>
      <c r="AX13" s="428"/>
      <c r="AY13" s="428"/>
      <c r="BJ13" s="412"/>
    </row>
    <row r="14" spans="1:62" s="410" customFormat="1" ht="16.5" customHeight="1" x14ac:dyDescent="0.25">
      <c r="A14" s="468" t="s">
        <v>67</v>
      </c>
      <c r="B14" s="468"/>
      <c r="C14" s="468"/>
      <c r="D14" s="468"/>
      <c r="E14" s="468"/>
      <c r="F14" s="468"/>
      <c r="G14" s="468"/>
      <c r="H14" s="468"/>
      <c r="I14" s="468"/>
      <c r="J14" s="468"/>
      <c r="K14" s="468"/>
      <c r="L14" s="468"/>
      <c r="M14" s="468"/>
      <c r="N14" s="468"/>
      <c r="O14" s="468"/>
      <c r="P14" s="468"/>
      <c r="Q14" s="468"/>
      <c r="R14" s="468"/>
      <c r="S14" s="468"/>
      <c r="T14" s="468"/>
      <c r="U14" s="468"/>
      <c r="V14" s="468"/>
      <c r="W14" s="468"/>
      <c r="X14" s="468"/>
      <c r="Y14" s="468"/>
      <c r="Z14" s="438" t="s">
        <v>111</v>
      </c>
      <c r="AA14" s="428"/>
      <c r="AB14" s="439"/>
      <c r="AC14" s="439"/>
      <c r="AD14" s="439"/>
      <c r="AE14" s="439"/>
      <c r="AF14" s="439"/>
      <c r="AG14" s="439"/>
      <c r="AH14" s="439"/>
      <c r="AI14" s="439"/>
      <c r="AJ14" s="439"/>
      <c r="AK14" s="439"/>
      <c r="AL14" s="439"/>
      <c r="AM14" s="439"/>
      <c r="AN14" s="439"/>
      <c r="AO14" s="439"/>
      <c r="AP14" s="439"/>
      <c r="AQ14" s="439"/>
      <c r="AR14" s="439"/>
      <c r="AS14" s="439"/>
      <c r="AT14" s="439"/>
      <c r="AU14" s="439"/>
      <c r="AV14" s="439"/>
      <c r="AW14" s="439"/>
      <c r="AX14" s="439"/>
      <c r="AY14" s="439"/>
      <c r="AZ14" s="412"/>
      <c r="BA14" s="412"/>
      <c r="BB14" s="412"/>
      <c r="BC14" s="412"/>
      <c r="BD14" s="412"/>
      <c r="BE14" s="412"/>
      <c r="BF14" s="412"/>
      <c r="BG14" s="412"/>
      <c r="BH14" s="412"/>
      <c r="BI14" s="412"/>
    </row>
    <row r="15" spans="1:62" ht="12" customHeight="1" x14ac:dyDescent="0.4">
      <c r="A15" s="149"/>
      <c r="B15" s="149"/>
      <c r="C15" s="149"/>
      <c r="D15" s="149"/>
      <c r="E15" s="150"/>
      <c r="F15" s="151"/>
      <c r="G15" s="150"/>
      <c r="H15" s="149"/>
      <c r="I15" s="150"/>
      <c r="J15" s="150"/>
      <c r="K15" s="152"/>
      <c r="L15" s="153"/>
      <c r="M15" s="153"/>
      <c r="N15" s="153"/>
      <c r="O15" s="153"/>
      <c r="P15" s="149"/>
      <c r="Q15" s="149"/>
      <c r="R15" s="154"/>
      <c r="S15" s="149"/>
      <c r="T15" s="149"/>
      <c r="U15" s="149"/>
      <c r="V15" s="149"/>
      <c r="W15" s="149"/>
      <c r="X15" s="149"/>
      <c r="Y15" s="149"/>
      <c r="Z15" s="149"/>
      <c r="AA15" s="149"/>
      <c r="AB15" s="150"/>
      <c r="AC15" s="150"/>
      <c r="AD15" s="150"/>
      <c r="AE15" s="150"/>
      <c r="AF15" s="150"/>
      <c r="AG15" s="150"/>
      <c r="AH15" s="150"/>
      <c r="AI15" s="150"/>
      <c r="AJ15" s="150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  <c r="AX15" s="155"/>
      <c r="AY15" s="155"/>
      <c r="AZ15" s="155"/>
      <c r="BA15" s="155"/>
      <c r="BB15" s="155"/>
      <c r="BC15" s="155"/>
      <c r="BD15" s="155"/>
      <c r="BE15" s="155"/>
      <c r="BF15" s="155"/>
      <c r="BG15" s="155"/>
      <c r="BH15" s="155"/>
    </row>
    <row r="16" spans="1:62" s="198" customFormat="1" ht="37.5" customHeight="1" x14ac:dyDescent="0.2">
      <c r="A16" s="469" t="s">
        <v>74</v>
      </c>
      <c r="B16" s="470"/>
      <c r="C16" s="470"/>
      <c r="D16" s="470"/>
      <c r="E16" s="470"/>
      <c r="F16" s="470"/>
      <c r="G16" s="470"/>
      <c r="H16" s="470"/>
      <c r="I16" s="470"/>
      <c r="J16" s="470"/>
      <c r="K16" s="470"/>
      <c r="L16" s="470"/>
      <c r="M16" s="470"/>
      <c r="N16" s="470"/>
      <c r="O16" s="470"/>
      <c r="P16" s="470"/>
      <c r="Q16" s="470"/>
      <c r="R16" s="470"/>
      <c r="S16" s="470"/>
      <c r="T16" s="470"/>
      <c r="U16" s="470"/>
      <c r="V16" s="470"/>
      <c r="W16" s="470"/>
      <c r="X16" s="470"/>
      <c r="Y16" s="470"/>
      <c r="Z16" s="470"/>
      <c r="AA16" s="470"/>
      <c r="AB16" s="470"/>
      <c r="AC16" s="470"/>
      <c r="AD16" s="470"/>
      <c r="AE16" s="470"/>
      <c r="AF16" s="470"/>
      <c r="AG16" s="470"/>
      <c r="AH16" s="470"/>
      <c r="AI16" s="470"/>
      <c r="AJ16" s="470"/>
      <c r="AK16" s="470"/>
      <c r="AL16" s="470"/>
      <c r="AM16" s="470"/>
      <c r="AN16" s="470"/>
      <c r="AO16" s="470"/>
      <c r="AP16" s="470"/>
      <c r="AQ16" s="470"/>
      <c r="AR16" s="470"/>
      <c r="AS16" s="470"/>
      <c r="AT16" s="470"/>
      <c r="AU16" s="470"/>
      <c r="AV16" s="470"/>
      <c r="AW16" s="470"/>
      <c r="AX16" s="470"/>
      <c r="AY16" s="470"/>
      <c r="AZ16" s="470"/>
      <c r="BA16" s="471"/>
      <c r="BB16" s="496" t="s">
        <v>78</v>
      </c>
      <c r="BC16" s="496"/>
      <c r="BD16" s="496"/>
      <c r="BE16" s="496"/>
      <c r="BF16" s="496"/>
      <c r="BG16" s="496"/>
      <c r="BH16" s="496"/>
    </row>
    <row r="17" spans="1:60" s="198" customFormat="1" ht="12.75" customHeight="1" x14ac:dyDescent="0.2">
      <c r="A17" s="484" t="s">
        <v>45</v>
      </c>
      <c r="B17" s="478" t="s">
        <v>54</v>
      </c>
      <c r="C17" s="479"/>
      <c r="D17" s="479"/>
      <c r="E17" s="479"/>
      <c r="F17" s="480"/>
      <c r="G17" s="478" t="s">
        <v>55</v>
      </c>
      <c r="H17" s="479"/>
      <c r="I17" s="479"/>
      <c r="J17" s="480"/>
      <c r="K17" s="478" t="s">
        <v>56</v>
      </c>
      <c r="L17" s="479"/>
      <c r="M17" s="479"/>
      <c r="N17" s="480"/>
      <c r="O17" s="478" t="s">
        <v>57</v>
      </c>
      <c r="P17" s="479"/>
      <c r="Q17" s="479"/>
      <c r="R17" s="479"/>
      <c r="S17" s="480"/>
      <c r="T17" s="478" t="s">
        <v>58</v>
      </c>
      <c r="U17" s="479"/>
      <c r="V17" s="479"/>
      <c r="W17" s="480"/>
      <c r="X17" s="478" t="s">
        <v>59</v>
      </c>
      <c r="Y17" s="479"/>
      <c r="Z17" s="479"/>
      <c r="AA17" s="480"/>
      <c r="AB17" s="478" t="s">
        <v>60</v>
      </c>
      <c r="AC17" s="479"/>
      <c r="AD17" s="479"/>
      <c r="AE17" s="479"/>
      <c r="AF17" s="480"/>
      <c r="AG17" s="478" t="s">
        <v>62</v>
      </c>
      <c r="AH17" s="479"/>
      <c r="AI17" s="479"/>
      <c r="AJ17" s="480"/>
      <c r="AK17" s="478" t="s">
        <v>61</v>
      </c>
      <c r="AL17" s="479"/>
      <c r="AM17" s="479"/>
      <c r="AN17" s="480"/>
      <c r="AO17" s="478" t="s">
        <v>63</v>
      </c>
      <c r="AP17" s="479"/>
      <c r="AQ17" s="479"/>
      <c r="AR17" s="480"/>
      <c r="AS17" s="478" t="s">
        <v>64</v>
      </c>
      <c r="AT17" s="479"/>
      <c r="AU17" s="479"/>
      <c r="AV17" s="479"/>
      <c r="AW17" s="480"/>
      <c r="AX17" s="478" t="s">
        <v>65</v>
      </c>
      <c r="AY17" s="479"/>
      <c r="AZ17" s="479"/>
      <c r="BA17" s="480"/>
      <c r="BB17" s="476" t="s">
        <v>69</v>
      </c>
      <c r="BC17" s="481" t="s">
        <v>80</v>
      </c>
      <c r="BD17" s="476" t="s">
        <v>70</v>
      </c>
      <c r="BE17" s="476" t="s">
        <v>71</v>
      </c>
      <c r="BF17" s="476" t="s">
        <v>157</v>
      </c>
      <c r="BG17" s="476" t="s">
        <v>79</v>
      </c>
      <c r="BH17" s="476" t="s">
        <v>72</v>
      </c>
    </row>
    <row r="18" spans="1:60" s="198" customFormat="1" x14ac:dyDescent="0.2">
      <c r="A18" s="485"/>
      <c r="B18" s="158" t="s">
        <v>0</v>
      </c>
      <c r="C18" s="158" t="s">
        <v>3</v>
      </c>
      <c r="D18" s="158" t="s">
        <v>4</v>
      </c>
      <c r="E18" s="158" t="s">
        <v>5</v>
      </c>
      <c r="F18" s="158" t="s">
        <v>6</v>
      </c>
      <c r="G18" s="158" t="s">
        <v>7</v>
      </c>
      <c r="H18" s="158" t="s">
        <v>8</v>
      </c>
      <c r="I18" s="158" t="s">
        <v>9</v>
      </c>
      <c r="J18" s="158" t="s">
        <v>10</v>
      </c>
      <c r="K18" s="158" t="s">
        <v>11</v>
      </c>
      <c r="L18" s="158" t="s">
        <v>12</v>
      </c>
      <c r="M18" s="158" t="s">
        <v>13</v>
      </c>
      <c r="N18" s="158" t="s">
        <v>14</v>
      </c>
      <c r="O18" s="158" t="s">
        <v>0</v>
      </c>
      <c r="P18" s="158" t="s">
        <v>3</v>
      </c>
      <c r="Q18" s="158" t="s">
        <v>4</v>
      </c>
      <c r="R18" s="158" t="s">
        <v>5</v>
      </c>
      <c r="S18" s="158" t="s">
        <v>6</v>
      </c>
      <c r="T18" s="158" t="s">
        <v>15</v>
      </c>
      <c r="U18" s="158" t="s">
        <v>16</v>
      </c>
      <c r="V18" s="158" t="s">
        <v>17</v>
      </c>
      <c r="W18" s="158" t="s">
        <v>18</v>
      </c>
      <c r="X18" s="158" t="s">
        <v>2</v>
      </c>
      <c r="Y18" s="158" t="s">
        <v>19</v>
      </c>
      <c r="Z18" s="158" t="s">
        <v>20</v>
      </c>
      <c r="AA18" s="158" t="s">
        <v>21</v>
      </c>
      <c r="AB18" s="158" t="s">
        <v>2</v>
      </c>
      <c r="AC18" s="158" t="s">
        <v>19</v>
      </c>
      <c r="AD18" s="158" t="s">
        <v>20</v>
      </c>
      <c r="AE18" s="158" t="s">
        <v>21</v>
      </c>
      <c r="AF18" s="158" t="s">
        <v>22</v>
      </c>
      <c r="AG18" s="158" t="s">
        <v>7</v>
      </c>
      <c r="AH18" s="158" t="s">
        <v>8</v>
      </c>
      <c r="AI18" s="158" t="s">
        <v>9</v>
      </c>
      <c r="AJ18" s="158" t="s">
        <v>10</v>
      </c>
      <c r="AK18" s="158" t="s">
        <v>2</v>
      </c>
      <c r="AL18" s="158" t="s">
        <v>23</v>
      </c>
      <c r="AM18" s="158" t="s">
        <v>24</v>
      </c>
      <c r="AN18" s="158" t="s">
        <v>25</v>
      </c>
      <c r="AO18" s="158" t="s">
        <v>0</v>
      </c>
      <c r="AP18" s="158" t="s">
        <v>3</v>
      </c>
      <c r="AQ18" s="158" t="s">
        <v>4</v>
      </c>
      <c r="AR18" s="158" t="s">
        <v>5</v>
      </c>
      <c r="AS18" s="158" t="s">
        <v>6</v>
      </c>
      <c r="AT18" s="158" t="s">
        <v>7</v>
      </c>
      <c r="AU18" s="158" t="s">
        <v>8</v>
      </c>
      <c r="AV18" s="158" t="s">
        <v>9</v>
      </c>
      <c r="AW18" s="158" t="s">
        <v>10</v>
      </c>
      <c r="AX18" s="158" t="s">
        <v>2</v>
      </c>
      <c r="AY18" s="158" t="s">
        <v>19</v>
      </c>
      <c r="AZ18" s="158" t="s">
        <v>20</v>
      </c>
      <c r="BA18" s="158" t="s">
        <v>21</v>
      </c>
      <c r="BB18" s="476"/>
      <c r="BC18" s="482"/>
      <c r="BD18" s="476"/>
      <c r="BE18" s="476"/>
      <c r="BF18" s="476"/>
      <c r="BG18" s="476"/>
      <c r="BH18" s="476"/>
    </row>
    <row r="19" spans="1:60" s="198" customFormat="1" x14ac:dyDescent="0.2">
      <c r="A19" s="485"/>
      <c r="B19" s="158" t="s">
        <v>26</v>
      </c>
      <c r="C19" s="158" t="s">
        <v>27</v>
      </c>
      <c r="D19" s="158" t="s">
        <v>28</v>
      </c>
      <c r="E19" s="158" t="s">
        <v>29</v>
      </c>
      <c r="F19" s="158" t="s">
        <v>15</v>
      </c>
      <c r="G19" s="158" t="s">
        <v>16</v>
      </c>
      <c r="H19" s="158" t="s">
        <v>17</v>
      </c>
      <c r="I19" s="158" t="s">
        <v>18</v>
      </c>
      <c r="J19" s="158" t="s">
        <v>2</v>
      </c>
      <c r="K19" s="158" t="s">
        <v>19</v>
      </c>
      <c r="L19" s="158" t="s">
        <v>20</v>
      </c>
      <c r="M19" s="158" t="s">
        <v>21</v>
      </c>
      <c r="N19" s="158" t="s">
        <v>22</v>
      </c>
      <c r="O19" s="158" t="s">
        <v>26</v>
      </c>
      <c r="P19" s="158" t="s">
        <v>27</v>
      </c>
      <c r="Q19" s="158" t="s">
        <v>28</v>
      </c>
      <c r="R19" s="158" t="s">
        <v>29</v>
      </c>
      <c r="S19" s="158" t="s">
        <v>30</v>
      </c>
      <c r="T19" s="158" t="s">
        <v>23</v>
      </c>
      <c r="U19" s="158" t="s">
        <v>24</v>
      </c>
      <c r="V19" s="158" t="s">
        <v>25</v>
      </c>
      <c r="W19" s="158" t="s">
        <v>0</v>
      </c>
      <c r="X19" s="158" t="s">
        <v>3</v>
      </c>
      <c r="Y19" s="158" t="s">
        <v>4</v>
      </c>
      <c r="Z19" s="158" t="s">
        <v>5</v>
      </c>
      <c r="AA19" s="158" t="s">
        <v>0</v>
      </c>
      <c r="AB19" s="158" t="s">
        <v>3</v>
      </c>
      <c r="AC19" s="158" t="s">
        <v>4</v>
      </c>
      <c r="AD19" s="158" t="s">
        <v>5</v>
      </c>
      <c r="AE19" s="158" t="s">
        <v>6</v>
      </c>
      <c r="AF19" s="158" t="s">
        <v>15</v>
      </c>
      <c r="AG19" s="158" t="s">
        <v>16</v>
      </c>
      <c r="AH19" s="158" t="s">
        <v>17</v>
      </c>
      <c r="AI19" s="158" t="s">
        <v>18</v>
      </c>
      <c r="AJ19" s="158" t="s">
        <v>11</v>
      </c>
      <c r="AK19" s="158" t="s">
        <v>12</v>
      </c>
      <c r="AL19" s="158" t="s">
        <v>13</v>
      </c>
      <c r="AM19" s="158" t="s">
        <v>14</v>
      </c>
      <c r="AN19" s="158" t="s">
        <v>31</v>
      </c>
      <c r="AO19" s="158" t="s">
        <v>26</v>
      </c>
      <c r="AP19" s="158" t="s">
        <v>27</v>
      </c>
      <c r="AQ19" s="158" t="s">
        <v>28</v>
      </c>
      <c r="AR19" s="158" t="s">
        <v>29</v>
      </c>
      <c r="AS19" s="158" t="s">
        <v>15</v>
      </c>
      <c r="AT19" s="158" t="s">
        <v>16</v>
      </c>
      <c r="AU19" s="158" t="s">
        <v>17</v>
      </c>
      <c r="AV19" s="158" t="s">
        <v>18</v>
      </c>
      <c r="AW19" s="158" t="s">
        <v>0</v>
      </c>
      <c r="AX19" s="158" t="s">
        <v>3</v>
      </c>
      <c r="AY19" s="158" t="s">
        <v>4</v>
      </c>
      <c r="AZ19" s="158" t="s">
        <v>5</v>
      </c>
      <c r="BA19" s="158" t="s">
        <v>31</v>
      </c>
      <c r="BB19" s="476"/>
      <c r="BC19" s="482"/>
      <c r="BD19" s="476"/>
      <c r="BE19" s="476"/>
      <c r="BF19" s="476"/>
      <c r="BG19" s="476"/>
      <c r="BH19" s="476"/>
    </row>
    <row r="20" spans="1:60" s="198" customFormat="1" ht="30.75" customHeight="1" x14ac:dyDescent="0.15">
      <c r="A20" s="486"/>
      <c r="B20" s="159">
        <v>1</v>
      </c>
      <c r="C20" s="159">
        <v>2</v>
      </c>
      <c r="D20" s="159">
        <v>3</v>
      </c>
      <c r="E20" s="159">
        <v>4</v>
      </c>
      <c r="F20" s="159">
        <v>5</v>
      </c>
      <c r="G20" s="159">
        <v>6</v>
      </c>
      <c r="H20" s="159">
        <v>7</v>
      </c>
      <c r="I20" s="159">
        <v>8</v>
      </c>
      <c r="J20" s="160">
        <v>9</v>
      </c>
      <c r="K20" s="159">
        <v>10</v>
      </c>
      <c r="L20" s="159">
        <v>11</v>
      </c>
      <c r="M20" s="159">
        <v>12</v>
      </c>
      <c r="N20" s="159">
        <v>13</v>
      </c>
      <c r="O20" s="159">
        <v>14</v>
      </c>
      <c r="P20" s="159">
        <v>15</v>
      </c>
      <c r="Q20" s="159">
        <v>16</v>
      </c>
      <c r="R20" s="159">
        <v>17</v>
      </c>
      <c r="S20" s="159">
        <v>18</v>
      </c>
      <c r="T20" s="159">
        <v>19</v>
      </c>
      <c r="U20" s="159">
        <v>20</v>
      </c>
      <c r="V20" s="159">
        <v>21</v>
      </c>
      <c r="W20" s="159">
        <v>22</v>
      </c>
      <c r="X20" s="159">
        <v>23</v>
      </c>
      <c r="Y20" s="159">
        <v>24</v>
      </c>
      <c r="Z20" s="159">
        <v>25</v>
      </c>
      <c r="AA20" s="159">
        <v>26</v>
      </c>
      <c r="AB20" s="159">
        <v>27</v>
      </c>
      <c r="AC20" s="159">
        <v>28</v>
      </c>
      <c r="AD20" s="159">
        <v>29</v>
      </c>
      <c r="AE20" s="159">
        <v>30</v>
      </c>
      <c r="AF20" s="159">
        <v>31</v>
      </c>
      <c r="AG20" s="159">
        <v>32</v>
      </c>
      <c r="AH20" s="159">
        <v>33</v>
      </c>
      <c r="AI20" s="159">
        <v>34</v>
      </c>
      <c r="AJ20" s="159">
        <v>35</v>
      </c>
      <c r="AK20" s="159">
        <v>36</v>
      </c>
      <c r="AL20" s="159">
        <v>37</v>
      </c>
      <c r="AM20" s="159">
        <v>38</v>
      </c>
      <c r="AN20" s="159">
        <v>39</v>
      </c>
      <c r="AO20" s="159">
        <v>40</v>
      </c>
      <c r="AP20" s="159">
        <v>41</v>
      </c>
      <c r="AQ20" s="159">
        <v>42</v>
      </c>
      <c r="AR20" s="159">
        <v>43</v>
      </c>
      <c r="AS20" s="159">
        <v>44</v>
      </c>
      <c r="AT20" s="159">
        <v>45</v>
      </c>
      <c r="AU20" s="159">
        <v>46</v>
      </c>
      <c r="AV20" s="159">
        <v>47</v>
      </c>
      <c r="AW20" s="159">
        <v>48</v>
      </c>
      <c r="AX20" s="159">
        <v>49</v>
      </c>
      <c r="AY20" s="159">
        <v>50</v>
      </c>
      <c r="AZ20" s="159">
        <v>51</v>
      </c>
      <c r="BA20" s="159">
        <v>52</v>
      </c>
      <c r="BB20" s="476"/>
      <c r="BC20" s="483"/>
      <c r="BD20" s="476"/>
      <c r="BE20" s="476"/>
      <c r="BF20" s="476"/>
      <c r="BG20" s="476"/>
      <c r="BH20" s="476"/>
    </row>
    <row r="21" spans="1:60" s="198" customFormat="1" x14ac:dyDescent="0.2">
      <c r="A21" s="161">
        <v>1</v>
      </c>
      <c r="B21" s="165"/>
      <c r="C21" s="165"/>
      <c r="D21" s="163"/>
      <c r="E21" s="163"/>
      <c r="F21" s="163"/>
      <c r="G21" s="163"/>
      <c r="H21" s="163"/>
      <c r="I21" s="164" t="s">
        <v>40</v>
      </c>
      <c r="J21" s="158"/>
      <c r="K21" s="163"/>
      <c r="L21" s="163"/>
      <c r="M21" s="163"/>
      <c r="N21" s="163"/>
      <c r="O21" s="163"/>
      <c r="P21" s="163"/>
      <c r="Q21" s="163"/>
      <c r="R21" s="224"/>
      <c r="S21" s="224"/>
      <c r="T21" s="165" t="s">
        <v>32</v>
      </c>
      <c r="U21" s="165" t="s">
        <v>32</v>
      </c>
      <c r="V21" s="165"/>
      <c r="W21" s="165"/>
      <c r="X21" s="165"/>
      <c r="Y21" s="165"/>
      <c r="Z21" s="165"/>
      <c r="AA21" s="163"/>
      <c r="AB21" s="163"/>
      <c r="AC21" s="164" t="s">
        <v>40</v>
      </c>
      <c r="AD21" s="164"/>
      <c r="AE21" s="158"/>
      <c r="AF21" s="163"/>
      <c r="AG21" s="158"/>
      <c r="AH21" s="158"/>
      <c r="AI21" s="158"/>
      <c r="AJ21" s="158"/>
      <c r="AK21" s="163"/>
      <c r="AL21" s="224"/>
      <c r="AM21" s="224"/>
      <c r="AN21" s="162" t="s">
        <v>33</v>
      </c>
      <c r="AO21" s="167" t="s">
        <v>33</v>
      </c>
      <c r="AP21" s="162" t="s">
        <v>33</v>
      </c>
      <c r="AQ21" s="162" t="s">
        <v>33</v>
      </c>
      <c r="AR21" s="162" t="s">
        <v>33</v>
      </c>
      <c r="AS21" s="165" t="s">
        <v>32</v>
      </c>
      <c r="AT21" s="165" t="s">
        <v>32</v>
      </c>
      <c r="AU21" s="165" t="s">
        <v>32</v>
      </c>
      <c r="AV21" s="165" t="s">
        <v>32</v>
      </c>
      <c r="AW21" s="165" t="s">
        <v>32</v>
      </c>
      <c r="AX21" s="165" t="s">
        <v>32</v>
      </c>
      <c r="AY21" s="165" t="s">
        <v>32</v>
      </c>
      <c r="AZ21" s="165" t="s">
        <v>32</v>
      </c>
      <c r="BA21" s="165" t="s">
        <v>32</v>
      </c>
      <c r="BB21" s="168">
        <f>SUM(BC21:BH21)</f>
        <v>52</v>
      </c>
      <c r="BC21" s="168">
        <v>32</v>
      </c>
      <c r="BD21" s="168">
        <v>4</v>
      </c>
      <c r="BE21" s="168">
        <v>5</v>
      </c>
      <c r="BF21" s="168"/>
      <c r="BG21" s="168"/>
      <c r="BH21" s="168">
        <v>11</v>
      </c>
    </row>
    <row r="22" spans="1:60" s="198" customFormat="1" x14ac:dyDescent="0.2">
      <c r="A22" s="161">
        <v>2</v>
      </c>
      <c r="B22" s="162"/>
      <c r="C22" s="163" t="s">
        <v>161</v>
      </c>
      <c r="D22" s="163" t="s">
        <v>161</v>
      </c>
      <c r="E22" s="163" t="s">
        <v>161</v>
      </c>
      <c r="F22" s="163" t="s">
        <v>161</v>
      </c>
      <c r="G22" s="163" t="s">
        <v>161</v>
      </c>
      <c r="H22" s="163"/>
      <c r="I22" s="164" t="s">
        <v>40</v>
      </c>
      <c r="J22" s="158"/>
      <c r="K22" s="158"/>
      <c r="L22" s="163"/>
      <c r="M22" s="163"/>
      <c r="N22" s="163"/>
      <c r="O22" s="166"/>
      <c r="P22" s="158"/>
      <c r="Q22" s="163"/>
      <c r="R22" s="224"/>
      <c r="S22" s="224"/>
      <c r="T22" s="165" t="s">
        <v>32</v>
      </c>
      <c r="U22" s="165" t="s">
        <v>32</v>
      </c>
      <c r="V22" s="163" t="s">
        <v>162</v>
      </c>
      <c r="W22" s="163" t="s">
        <v>162</v>
      </c>
      <c r="X22" s="163" t="s">
        <v>162</v>
      </c>
      <c r="Y22" s="163" t="s">
        <v>162</v>
      </c>
      <c r="Z22" s="163" t="s">
        <v>162</v>
      </c>
      <c r="AA22" s="163" t="s">
        <v>162</v>
      </c>
      <c r="AB22" s="163" t="s">
        <v>162</v>
      </c>
      <c r="AC22" s="163" t="s">
        <v>162</v>
      </c>
      <c r="AD22" s="163" t="s">
        <v>162</v>
      </c>
      <c r="AE22" s="163" t="s">
        <v>162</v>
      </c>
      <c r="AF22" s="440" t="s">
        <v>37</v>
      </c>
      <c r="AG22" s="440" t="s">
        <v>35</v>
      </c>
      <c r="AH22" s="182" t="s">
        <v>34</v>
      </c>
      <c r="AI22" s="182" t="s">
        <v>34</v>
      </c>
      <c r="AJ22" s="182" t="s">
        <v>34</v>
      </c>
      <c r="AK22" s="182" t="s">
        <v>34</v>
      </c>
      <c r="AL22" s="182" t="s">
        <v>34</v>
      </c>
      <c r="AM22" s="182" t="s">
        <v>34</v>
      </c>
      <c r="AN22" s="182" t="s">
        <v>34</v>
      </c>
      <c r="AO22" s="182" t="s">
        <v>34</v>
      </c>
      <c r="AP22" s="182" t="s">
        <v>34</v>
      </c>
      <c r="AQ22" s="163" t="s">
        <v>150</v>
      </c>
      <c r="AR22" s="163" t="s">
        <v>150</v>
      </c>
      <c r="AS22" s="165" t="s">
        <v>32</v>
      </c>
      <c r="AT22" s="165" t="s">
        <v>32</v>
      </c>
      <c r="AU22" s="165" t="s">
        <v>32</v>
      </c>
      <c r="AV22" s="165" t="s">
        <v>32</v>
      </c>
      <c r="AW22" s="165" t="s">
        <v>32</v>
      </c>
      <c r="AX22" s="165" t="s">
        <v>32</v>
      </c>
      <c r="AY22" s="165" t="s">
        <v>32</v>
      </c>
      <c r="AZ22" s="165" t="s">
        <v>32</v>
      </c>
      <c r="BA22" s="165" t="s">
        <v>32</v>
      </c>
      <c r="BB22" s="168">
        <f>SUM(BC22:BH22)</f>
        <v>52</v>
      </c>
      <c r="BC22" s="168">
        <v>16</v>
      </c>
      <c r="BD22" s="168">
        <v>2</v>
      </c>
      <c r="BE22" s="168">
        <v>10</v>
      </c>
      <c r="BF22" s="168">
        <v>9</v>
      </c>
      <c r="BG22" s="168">
        <v>4</v>
      </c>
      <c r="BH22" s="168">
        <v>11</v>
      </c>
    </row>
    <row r="23" spans="1:60" s="181" customFormat="1" ht="15" x14ac:dyDescent="0.25">
      <c r="A23" s="183"/>
      <c r="B23" s="184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5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O23" s="183"/>
      <c r="AP23" s="183"/>
      <c r="AQ23" s="183"/>
      <c r="AR23" s="183"/>
      <c r="AS23" s="408" t="s">
        <v>68</v>
      </c>
      <c r="AU23" s="186"/>
      <c r="AW23" s="183"/>
      <c r="AX23" s="183"/>
      <c r="AZ23" s="183"/>
      <c r="BA23" s="183"/>
      <c r="BB23" s="187">
        <f>SUM(BC23:BH23)</f>
        <v>104</v>
      </c>
      <c r="BC23" s="188">
        <f t="shared" ref="BC23:BH23" si="0">SUM(BC21:BC22)</f>
        <v>48</v>
      </c>
      <c r="BD23" s="188">
        <f t="shared" si="0"/>
        <v>6</v>
      </c>
      <c r="BE23" s="188">
        <f t="shared" si="0"/>
        <v>15</v>
      </c>
      <c r="BF23" s="188">
        <f t="shared" si="0"/>
        <v>9</v>
      </c>
      <c r="BG23" s="188">
        <f t="shared" si="0"/>
        <v>4</v>
      </c>
      <c r="BH23" s="188">
        <f t="shared" si="0"/>
        <v>22</v>
      </c>
    </row>
    <row r="24" spans="1:60" s="198" customFormat="1" ht="13.5" thickBot="1" x14ac:dyDescent="0.25">
      <c r="A24" s="477" t="s">
        <v>46</v>
      </c>
      <c r="B24" s="477"/>
      <c r="C24" s="477"/>
      <c r="D24" s="477"/>
      <c r="E24" s="477"/>
      <c r="F24" s="477"/>
      <c r="G24" s="189"/>
      <c r="H24" s="189"/>
      <c r="I24" s="189"/>
      <c r="J24" s="189"/>
      <c r="K24" s="189"/>
      <c r="L24" s="189"/>
      <c r="M24" s="189"/>
      <c r="N24" s="189"/>
      <c r="O24" s="190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  <c r="AJ24" s="189"/>
      <c r="AK24" s="189"/>
      <c r="AL24" s="189"/>
      <c r="AM24" s="189"/>
      <c r="AN24" s="189"/>
      <c r="AO24" s="189"/>
      <c r="AP24" s="189"/>
      <c r="AQ24" s="189"/>
      <c r="AR24" s="189"/>
      <c r="AS24" s="191"/>
      <c r="AT24" s="192"/>
      <c r="AU24" s="191"/>
      <c r="AV24" s="189"/>
      <c r="AW24" s="189"/>
      <c r="AX24" s="189"/>
      <c r="AY24" s="189"/>
      <c r="AZ24" s="189"/>
      <c r="BA24" s="189"/>
      <c r="BB24" s="193"/>
      <c r="BC24" s="193"/>
      <c r="BD24" s="193"/>
      <c r="BE24" s="193"/>
      <c r="BF24" s="193"/>
      <c r="BG24" s="193"/>
      <c r="BH24" s="193"/>
    </row>
    <row r="25" spans="1:60" s="173" customFormat="1" ht="15" customHeight="1" thickBot="1" x14ac:dyDescent="0.25">
      <c r="A25" s="477" t="s">
        <v>39</v>
      </c>
      <c r="B25" s="477"/>
      <c r="C25" s="477"/>
      <c r="D25" s="477"/>
      <c r="E25" s="477"/>
      <c r="F25" s="477"/>
      <c r="H25" s="171"/>
      <c r="I25" s="487" t="s">
        <v>146</v>
      </c>
      <c r="J25" s="488"/>
      <c r="K25" s="488"/>
      <c r="L25" s="488"/>
      <c r="M25" s="488"/>
      <c r="N25" s="488"/>
      <c r="O25" s="488"/>
      <c r="P25" s="488"/>
      <c r="Q25" s="488"/>
      <c r="R25" s="488"/>
      <c r="S25" s="488"/>
      <c r="T25" s="488"/>
      <c r="U25" s="488"/>
      <c r="V25" s="170"/>
      <c r="W25" s="171" t="s">
        <v>33</v>
      </c>
      <c r="X25" s="169" t="s">
        <v>145</v>
      </c>
      <c r="Y25" s="169"/>
      <c r="Z25" s="172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Q25" s="171" t="s">
        <v>37</v>
      </c>
      <c r="AR25" s="169" t="s">
        <v>153</v>
      </c>
      <c r="AS25" s="169"/>
      <c r="AT25" s="169"/>
    </row>
    <row r="26" spans="1:60" s="173" customFormat="1" thickBot="1" x14ac:dyDescent="0.25">
      <c r="A26" s="156" t="s">
        <v>75</v>
      </c>
      <c r="B26" s="157"/>
      <c r="C26" s="157"/>
      <c r="D26" s="157"/>
      <c r="E26" s="157"/>
      <c r="F26" s="157"/>
      <c r="H26" s="176"/>
      <c r="I26" s="177" t="s">
        <v>76</v>
      </c>
      <c r="J26" s="176"/>
      <c r="K26" s="176"/>
      <c r="N26" s="176"/>
      <c r="O26" s="176"/>
      <c r="P26" s="176"/>
      <c r="Q26" s="176"/>
      <c r="R26" s="176"/>
      <c r="S26" s="176"/>
      <c r="T26" s="176"/>
      <c r="U26" s="172"/>
      <c r="V26" s="172"/>
      <c r="W26" s="169" t="s">
        <v>1</v>
      </c>
      <c r="X26" s="169" t="s">
        <v>66</v>
      </c>
      <c r="Y26" s="169"/>
      <c r="Z26" s="169"/>
      <c r="AC26" s="169"/>
      <c r="AJ26" s="169"/>
      <c r="AK26" s="169"/>
      <c r="AL26" s="169"/>
      <c r="AP26" s="169"/>
      <c r="AQ26" s="169"/>
      <c r="AR26" s="169" t="s">
        <v>154</v>
      </c>
      <c r="AS26" s="174"/>
      <c r="AT26" s="174"/>
      <c r="AU26" s="194"/>
      <c r="BC26" s="169"/>
    </row>
    <row r="27" spans="1:60" s="173" customFormat="1" thickBot="1" x14ac:dyDescent="0.25">
      <c r="A27" s="169"/>
      <c r="B27" s="169"/>
      <c r="C27" s="169"/>
      <c r="D27" s="169"/>
      <c r="E27" s="169"/>
      <c r="F27" s="169"/>
      <c r="H27" s="171" t="s">
        <v>40</v>
      </c>
      <c r="I27" s="169" t="s">
        <v>147</v>
      </c>
      <c r="J27" s="169"/>
      <c r="K27" s="172"/>
      <c r="N27" s="169"/>
      <c r="O27" s="169"/>
      <c r="P27" s="169"/>
      <c r="Q27" s="169"/>
      <c r="R27" s="169"/>
      <c r="S27" s="169"/>
      <c r="T27" s="169"/>
      <c r="U27" s="169"/>
      <c r="V27" s="169"/>
      <c r="W27" s="171" t="s">
        <v>161</v>
      </c>
      <c r="X27" s="169" t="s">
        <v>141</v>
      </c>
      <c r="Y27" s="169"/>
      <c r="Z27" s="172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69"/>
      <c r="AO27" s="169"/>
      <c r="AP27" s="169"/>
      <c r="AQ27" s="171" t="s">
        <v>35</v>
      </c>
      <c r="AR27" s="169" t="s">
        <v>155</v>
      </c>
      <c r="AT27" s="169"/>
      <c r="AU27" s="169"/>
      <c r="BD27" s="169"/>
      <c r="BE27" s="169"/>
      <c r="BH27" s="169"/>
    </row>
    <row r="28" spans="1:60" s="173" customFormat="1" thickBot="1" x14ac:dyDescent="0.25">
      <c r="A28" s="169"/>
      <c r="B28" s="169"/>
      <c r="H28" s="169" t="s">
        <v>1</v>
      </c>
      <c r="I28" s="169" t="s">
        <v>77</v>
      </c>
      <c r="J28" s="169"/>
      <c r="K28" s="169"/>
      <c r="R28" s="172"/>
      <c r="S28" s="169"/>
      <c r="W28" s="169" t="s">
        <v>1</v>
      </c>
      <c r="X28" s="169" t="s">
        <v>142</v>
      </c>
      <c r="Y28" s="169"/>
      <c r="Z28" s="169"/>
      <c r="AC28" s="169"/>
      <c r="AJ28" s="169"/>
      <c r="AK28" s="169"/>
      <c r="AL28" s="169"/>
      <c r="AR28" s="173" t="s">
        <v>156</v>
      </c>
      <c r="BH28" s="169"/>
    </row>
    <row r="29" spans="1:60" s="173" customFormat="1" thickBot="1" x14ac:dyDescent="0.25">
      <c r="A29" s="169"/>
      <c r="B29" s="169"/>
      <c r="H29" s="178"/>
      <c r="I29" s="172" t="s">
        <v>148</v>
      </c>
      <c r="J29" s="172"/>
      <c r="K29" s="172"/>
      <c r="N29" s="172"/>
      <c r="O29" s="172"/>
      <c r="R29" s="169"/>
      <c r="S29" s="169"/>
      <c r="W29" s="171" t="s">
        <v>162</v>
      </c>
      <c r="X29" s="174" t="s">
        <v>143</v>
      </c>
      <c r="Y29" s="174"/>
      <c r="Z29" s="174"/>
      <c r="AB29" s="174"/>
      <c r="AC29" s="174"/>
      <c r="AD29" s="174"/>
      <c r="AE29" s="174"/>
      <c r="AF29" s="169"/>
      <c r="AG29" s="175"/>
      <c r="AJ29" s="169"/>
      <c r="AK29" s="169"/>
      <c r="AL29" s="174"/>
      <c r="AM29" s="174"/>
      <c r="AN29" s="195"/>
      <c r="AO29" s="195"/>
      <c r="AP29" s="195"/>
      <c r="BD29" s="174"/>
      <c r="BE29" s="196"/>
      <c r="BF29" s="169"/>
      <c r="BG29" s="169"/>
      <c r="BH29" s="169"/>
    </row>
    <row r="30" spans="1:60" s="173" customFormat="1" thickBot="1" x14ac:dyDescent="0.25">
      <c r="I30" s="173" t="s">
        <v>47</v>
      </c>
      <c r="X30" s="173" t="s">
        <v>144</v>
      </c>
      <c r="AQ30" s="171" t="s">
        <v>150</v>
      </c>
      <c r="AR30" s="174" t="s">
        <v>151</v>
      </c>
      <c r="AS30" s="174"/>
      <c r="AU30" s="172"/>
      <c r="BD30" s="169"/>
      <c r="BE30" s="169"/>
    </row>
    <row r="31" spans="1:60" s="173" customFormat="1" thickBot="1" x14ac:dyDescent="0.25">
      <c r="H31" s="179" t="s">
        <v>32</v>
      </c>
      <c r="I31" s="180" t="s">
        <v>149</v>
      </c>
      <c r="J31" s="174"/>
      <c r="K31" s="174"/>
      <c r="W31" s="171" t="s">
        <v>36</v>
      </c>
      <c r="X31" s="174" t="s">
        <v>152</v>
      </c>
      <c r="Y31" s="174"/>
      <c r="Z31" s="174"/>
      <c r="AB31" s="174"/>
      <c r="AC31" s="174"/>
      <c r="AI31" s="176"/>
      <c r="AJ31" s="174"/>
      <c r="AK31" s="174"/>
      <c r="AM31" s="172"/>
    </row>
    <row r="32" spans="1:60" s="181" customFormat="1" ht="15" x14ac:dyDescent="0.2">
      <c r="X32" s="489"/>
      <c r="Y32" s="489"/>
      <c r="Z32" s="489"/>
      <c r="AA32" s="489"/>
      <c r="AB32" s="489"/>
      <c r="AC32" s="489"/>
      <c r="AD32" s="489"/>
      <c r="AE32" s="489"/>
      <c r="AF32" s="489"/>
      <c r="AJ32" s="173"/>
      <c r="AU32" s="190"/>
      <c r="AV32" s="190"/>
      <c r="AW32" s="190"/>
      <c r="AX32" s="190"/>
      <c r="AY32" s="190"/>
    </row>
    <row r="33" spans="2:58" s="199" customFormat="1" ht="22.5" customHeight="1" x14ac:dyDescent="0.2">
      <c r="B33" s="200"/>
      <c r="O33" s="201"/>
      <c r="P33" s="201"/>
      <c r="AE33" s="200"/>
      <c r="AT33" s="200"/>
    </row>
    <row r="34" spans="2:58" s="199" customFormat="1" ht="22.5" customHeight="1" x14ac:dyDescent="0.2"/>
    <row r="35" spans="2:58" s="199" customFormat="1" ht="24.75" customHeight="1" x14ac:dyDescent="0.2">
      <c r="O35" s="198"/>
      <c r="P35" s="198"/>
      <c r="Q35" s="198"/>
      <c r="R35" s="198"/>
      <c r="S35" s="198"/>
      <c r="T35" s="198"/>
      <c r="U35" s="198"/>
      <c r="V35" s="198"/>
      <c r="W35" s="202"/>
      <c r="AT35" s="200"/>
      <c r="BF35" s="198"/>
    </row>
    <row r="36" spans="2:58" s="199" customFormat="1" ht="27.75" customHeight="1" x14ac:dyDescent="0.2">
      <c r="K36" s="198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X36" s="203"/>
      <c r="Y36" s="204"/>
      <c r="Z36" s="204"/>
      <c r="AA36" s="204"/>
      <c r="AB36" s="190"/>
      <c r="AC36" s="190"/>
      <c r="AD36" s="190"/>
      <c r="AH36" s="190"/>
      <c r="AI36" s="191"/>
      <c r="AJ36" s="190"/>
      <c r="AK36" s="190"/>
      <c r="AT36" s="200"/>
    </row>
    <row r="37" spans="2:58" s="199" customFormat="1" ht="24.75" customHeight="1" x14ac:dyDescent="0.2">
      <c r="P37" s="198"/>
      <c r="Q37" s="198"/>
      <c r="R37" s="193"/>
      <c r="S37" s="205"/>
      <c r="T37" s="205"/>
      <c r="U37" s="205"/>
      <c r="V37" s="205"/>
      <c r="W37" s="205"/>
      <c r="AE37" s="200"/>
      <c r="AT37" s="206"/>
    </row>
    <row r="38" spans="2:58" s="199" customFormat="1" x14ac:dyDescent="0.2"/>
    <row r="39" spans="2:58" s="199" customFormat="1" ht="24.75" customHeight="1" x14ac:dyDescent="0.2">
      <c r="E39" s="200"/>
      <c r="AD39" s="203"/>
      <c r="AE39" s="203"/>
      <c r="AF39" s="203"/>
      <c r="AG39" s="203"/>
      <c r="AH39" s="203"/>
      <c r="AI39" s="198"/>
    </row>
  </sheetData>
  <mergeCells count="38">
    <mergeCell ref="A25:F25"/>
    <mergeCell ref="I25:U25"/>
    <mergeCell ref="X32:AF32"/>
    <mergeCell ref="Z6:AY8"/>
    <mergeCell ref="O6:Y6"/>
    <mergeCell ref="A9:Y9"/>
    <mergeCell ref="Z9:BE11"/>
    <mergeCell ref="BD17:BD20"/>
    <mergeCell ref="BE17:BE20"/>
    <mergeCell ref="BB16:BH16"/>
    <mergeCell ref="X17:AA17"/>
    <mergeCell ref="AB17:AF17"/>
    <mergeCell ref="AG17:AJ17"/>
    <mergeCell ref="A10:Y10"/>
    <mergeCell ref="A12:Y12"/>
    <mergeCell ref="A13:Y13"/>
    <mergeCell ref="BF17:BF20"/>
    <mergeCell ref="BG17:BG20"/>
    <mergeCell ref="BH17:BH20"/>
    <mergeCell ref="A24:F24"/>
    <mergeCell ref="AK17:AN17"/>
    <mergeCell ref="AO17:AR17"/>
    <mergeCell ref="AS17:AW17"/>
    <mergeCell ref="AX17:BA17"/>
    <mergeCell ref="BB17:BB20"/>
    <mergeCell ref="BC17:BC20"/>
    <mergeCell ref="A17:A20"/>
    <mergeCell ref="B17:F17"/>
    <mergeCell ref="G17:J17"/>
    <mergeCell ref="K17:N17"/>
    <mergeCell ref="O17:S17"/>
    <mergeCell ref="T17:W17"/>
    <mergeCell ref="A14:Y14"/>
    <mergeCell ref="A16:BA16"/>
    <mergeCell ref="A1:BH1"/>
    <mergeCell ref="A2:BH2"/>
    <mergeCell ref="A3:BH3"/>
    <mergeCell ref="A4:BH4"/>
  </mergeCells>
  <printOptions horizontalCentered="1" verticalCentered="1"/>
  <pageMargins left="0.19685039370078741" right="0.19685039370078741" top="0.78740157480314965" bottom="0.19685039370078741" header="0" footer="0"/>
  <pageSetup paperSize="9" scale="77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42"/>
  <sheetViews>
    <sheetView showGridLines="0" view="pageBreakPreview" topLeftCell="A19" zoomScale="70" zoomScaleNormal="50" zoomScaleSheetLayoutView="70" workbookViewId="0">
      <selection activeCell="D11" sqref="D11"/>
    </sheetView>
  </sheetViews>
  <sheetFormatPr defaultColWidth="9.140625" defaultRowHeight="12.75" x14ac:dyDescent="0.2"/>
  <cols>
    <col min="1" max="1" width="11.42578125" style="6" customWidth="1"/>
    <col min="2" max="2" width="135.7109375" style="6" customWidth="1"/>
    <col min="3" max="3" width="16.140625" style="6" customWidth="1"/>
    <col min="4" max="4" width="7.7109375" style="6" customWidth="1"/>
    <col min="5" max="5" width="8.42578125" style="6" customWidth="1"/>
    <col min="6" max="10" width="6.7109375" style="6" customWidth="1"/>
    <col min="11" max="26" width="4.7109375" style="6" customWidth="1"/>
    <col min="27" max="27" width="6" style="6" customWidth="1"/>
    <col min="28" max="28" width="7.5703125" style="6" customWidth="1"/>
    <col min="29" max="29" width="6" style="6" customWidth="1"/>
    <col min="30" max="30" width="13.140625" style="6" customWidth="1"/>
    <col min="31" max="16384" width="9.140625" style="6"/>
  </cols>
  <sheetData>
    <row r="1" spans="1:30" s="14" customFormat="1" ht="55.5" customHeight="1" thickBot="1" x14ac:dyDescent="0.3">
      <c r="A1" s="511" t="s">
        <v>91</v>
      </c>
      <c r="B1" s="514" t="s">
        <v>128</v>
      </c>
      <c r="C1" s="516" t="s">
        <v>48</v>
      </c>
      <c r="D1" s="530" t="s">
        <v>81</v>
      </c>
      <c r="E1" s="531"/>
      <c r="F1" s="536" t="s">
        <v>82</v>
      </c>
      <c r="G1" s="537"/>
      <c r="H1" s="537"/>
      <c r="I1" s="537"/>
      <c r="J1" s="538"/>
      <c r="K1" s="543" t="s">
        <v>87</v>
      </c>
      <c r="L1" s="544"/>
      <c r="M1" s="544"/>
      <c r="N1" s="544"/>
      <c r="O1" s="544"/>
      <c r="P1" s="544"/>
      <c r="Q1" s="544"/>
      <c r="R1" s="549"/>
      <c r="S1" s="543" t="s">
        <v>88</v>
      </c>
      <c r="T1" s="544"/>
      <c r="U1" s="544"/>
      <c r="V1" s="544"/>
      <c r="W1" s="544"/>
      <c r="X1" s="544"/>
      <c r="Y1" s="544"/>
      <c r="Z1" s="549"/>
      <c r="AA1" s="543" t="s">
        <v>101</v>
      </c>
      <c r="AB1" s="544"/>
      <c r="AC1" s="545"/>
    </row>
    <row r="2" spans="1:30" s="14" customFormat="1" ht="52.5" customHeight="1" thickBot="1" x14ac:dyDescent="0.3">
      <c r="A2" s="512"/>
      <c r="B2" s="515"/>
      <c r="C2" s="517"/>
      <c r="D2" s="532"/>
      <c r="E2" s="533"/>
      <c r="F2" s="539" t="s">
        <v>90</v>
      </c>
      <c r="G2" s="541" t="s">
        <v>83</v>
      </c>
      <c r="H2" s="542"/>
      <c r="I2" s="542"/>
      <c r="J2" s="523" t="s">
        <v>85</v>
      </c>
      <c r="K2" s="526" t="s">
        <v>97</v>
      </c>
      <c r="L2" s="526"/>
      <c r="M2" s="526"/>
      <c r="N2" s="527"/>
      <c r="O2" s="526" t="s">
        <v>99</v>
      </c>
      <c r="P2" s="526"/>
      <c r="Q2" s="526"/>
      <c r="R2" s="527"/>
      <c r="S2" s="526" t="s">
        <v>98</v>
      </c>
      <c r="T2" s="526"/>
      <c r="U2" s="526"/>
      <c r="V2" s="527"/>
      <c r="W2" s="526" t="s">
        <v>100</v>
      </c>
      <c r="X2" s="526"/>
      <c r="Y2" s="526"/>
      <c r="Z2" s="527"/>
      <c r="AA2" s="546"/>
      <c r="AB2" s="547"/>
      <c r="AC2" s="548"/>
    </row>
    <row r="3" spans="1:30" s="14" customFormat="1" ht="32.25" customHeight="1" thickBot="1" x14ac:dyDescent="0.3">
      <c r="A3" s="512"/>
      <c r="B3" s="515"/>
      <c r="C3" s="517"/>
      <c r="D3" s="534"/>
      <c r="E3" s="535"/>
      <c r="F3" s="539"/>
      <c r="G3" s="507" t="s">
        <v>84</v>
      </c>
      <c r="H3" s="528" t="s">
        <v>89</v>
      </c>
      <c r="I3" s="507" t="s">
        <v>86</v>
      </c>
      <c r="J3" s="524"/>
      <c r="K3" s="507" t="s">
        <v>94</v>
      </c>
      <c r="L3" s="528" t="s">
        <v>95</v>
      </c>
      <c r="M3" s="507" t="s">
        <v>96</v>
      </c>
      <c r="N3" s="499" t="s">
        <v>164</v>
      </c>
      <c r="O3" s="507" t="s">
        <v>94</v>
      </c>
      <c r="P3" s="528" t="s">
        <v>95</v>
      </c>
      <c r="Q3" s="507" t="s">
        <v>96</v>
      </c>
      <c r="R3" s="499" t="s">
        <v>164</v>
      </c>
      <c r="S3" s="507" t="s">
        <v>94</v>
      </c>
      <c r="T3" s="528" t="s">
        <v>95</v>
      </c>
      <c r="U3" s="507" t="s">
        <v>96</v>
      </c>
      <c r="V3" s="499" t="s">
        <v>164</v>
      </c>
      <c r="W3" s="507" t="s">
        <v>94</v>
      </c>
      <c r="X3" s="528" t="s">
        <v>95</v>
      </c>
      <c r="Y3" s="507" t="s">
        <v>96</v>
      </c>
      <c r="Z3" s="499" t="s">
        <v>164</v>
      </c>
      <c r="AA3" s="517" t="s">
        <v>102</v>
      </c>
      <c r="AB3" s="550" t="s">
        <v>103</v>
      </c>
      <c r="AC3" s="516" t="s">
        <v>104</v>
      </c>
    </row>
    <row r="4" spans="1:30" s="14" customFormat="1" ht="136.5" customHeight="1" thickBot="1" x14ac:dyDescent="0.3">
      <c r="A4" s="513"/>
      <c r="B4" s="515"/>
      <c r="C4" s="517"/>
      <c r="D4" s="219" t="s">
        <v>163</v>
      </c>
      <c r="E4" s="219" t="s">
        <v>92</v>
      </c>
      <c r="F4" s="540"/>
      <c r="G4" s="508"/>
      <c r="H4" s="529"/>
      <c r="I4" s="508"/>
      <c r="J4" s="525"/>
      <c r="K4" s="508"/>
      <c r="L4" s="529"/>
      <c r="M4" s="508"/>
      <c r="N4" s="500"/>
      <c r="O4" s="508"/>
      <c r="P4" s="529"/>
      <c r="Q4" s="508"/>
      <c r="R4" s="500"/>
      <c r="S4" s="508"/>
      <c r="T4" s="529"/>
      <c r="U4" s="508"/>
      <c r="V4" s="500"/>
      <c r="W4" s="508"/>
      <c r="X4" s="529"/>
      <c r="Y4" s="508"/>
      <c r="Z4" s="500"/>
      <c r="AA4" s="517"/>
      <c r="AB4" s="550"/>
      <c r="AC4" s="517"/>
    </row>
    <row r="5" spans="1:30" s="14" customFormat="1" ht="19.5" customHeight="1" thickBot="1" x14ac:dyDescent="0.35">
      <c r="A5" s="58" t="s">
        <v>130</v>
      </c>
      <c r="B5" s="67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9"/>
      <c r="O5" s="68"/>
      <c r="P5" s="68"/>
      <c r="Q5" s="68"/>
      <c r="R5" s="69"/>
      <c r="S5" s="68"/>
      <c r="T5" s="68"/>
      <c r="U5" s="68"/>
      <c r="V5" s="69"/>
      <c r="W5" s="68"/>
      <c r="X5" s="68"/>
      <c r="Y5" s="68"/>
      <c r="Z5" s="69"/>
      <c r="AA5" s="68"/>
      <c r="AB5" s="68"/>
      <c r="AC5" s="70"/>
    </row>
    <row r="6" spans="1:30" s="7" customFormat="1" ht="23.25" customHeight="1" thickBot="1" x14ac:dyDescent="0.35">
      <c r="A6" s="11" t="s">
        <v>227</v>
      </c>
      <c r="B6" s="518" t="s">
        <v>134</v>
      </c>
      <c r="C6" s="519"/>
      <c r="D6" s="519"/>
      <c r="E6" s="519"/>
      <c r="F6" s="519"/>
      <c r="G6" s="519"/>
      <c r="H6" s="519"/>
      <c r="I6" s="519"/>
      <c r="J6" s="519"/>
      <c r="K6" s="519"/>
      <c r="L6" s="519"/>
      <c r="M6" s="519"/>
      <c r="N6" s="519"/>
      <c r="O6" s="519"/>
      <c r="P6" s="519"/>
      <c r="Q6" s="519"/>
      <c r="R6" s="519"/>
      <c r="S6" s="519"/>
      <c r="T6" s="519"/>
      <c r="U6" s="519"/>
      <c r="V6" s="519"/>
      <c r="W6" s="519"/>
      <c r="X6" s="519"/>
      <c r="Y6" s="519"/>
      <c r="Z6" s="519"/>
      <c r="AA6" s="519"/>
      <c r="AB6" s="519"/>
      <c r="AC6" s="520"/>
    </row>
    <row r="7" spans="1:30" s="7" customFormat="1" ht="21.95" customHeight="1" thickBot="1" x14ac:dyDescent="0.35">
      <c r="A7" s="521" t="s">
        <v>122</v>
      </c>
      <c r="B7" s="522"/>
      <c r="C7" s="71"/>
      <c r="D7" s="71">
        <f>SUM(D8:D10)</f>
        <v>15</v>
      </c>
      <c r="E7" s="71">
        <f>D7*30</f>
        <v>450</v>
      </c>
      <c r="F7" s="71"/>
      <c r="G7" s="217"/>
      <c r="H7" s="71"/>
      <c r="I7" s="217"/>
      <c r="J7" s="71"/>
      <c r="K7" s="504">
        <f>SUM(K8:M10)</f>
        <v>9</v>
      </c>
      <c r="L7" s="505"/>
      <c r="M7" s="506"/>
      <c r="N7" s="225">
        <f>SUM(N8:N10)</f>
        <v>15</v>
      </c>
      <c r="O7" s="501">
        <f>SUM(K8:M10)</f>
        <v>9</v>
      </c>
      <c r="P7" s="502"/>
      <c r="Q7" s="503"/>
      <c r="R7" s="226">
        <f>SUM(R8:R10)</f>
        <v>0</v>
      </c>
      <c r="S7" s="501">
        <f>SUM(S8:U10)</f>
        <v>0</v>
      </c>
      <c r="T7" s="502"/>
      <c r="U7" s="503"/>
      <c r="V7" s="226">
        <f>SUM(V8:V10)</f>
        <v>0</v>
      </c>
      <c r="W7" s="501">
        <f>SUM(W8:Y10)</f>
        <v>0</v>
      </c>
      <c r="X7" s="502"/>
      <c r="Y7" s="503"/>
      <c r="Z7" s="226">
        <f>SUM(Z8:Z10)</f>
        <v>0</v>
      </c>
      <c r="AA7" s="71"/>
      <c r="AB7" s="216"/>
      <c r="AC7" s="71"/>
    </row>
    <row r="8" spans="1:30" s="5" customFormat="1" ht="40.5" customHeight="1" x14ac:dyDescent="0.3">
      <c r="A8" s="65" t="s">
        <v>225</v>
      </c>
      <c r="B8" s="447" t="s">
        <v>257</v>
      </c>
      <c r="C8" s="72" t="s">
        <v>170</v>
      </c>
      <c r="D8" s="83">
        <v>5</v>
      </c>
      <c r="E8" s="84">
        <f>D8*30</f>
        <v>150</v>
      </c>
      <c r="F8" s="84">
        <f t="shared" ref="F8:F10" si="0">G8+H8+I8</f>
        <v>48</v>
      </c>
      <c r="G8" s="85"/>
      <c r="H8" s="84"/>
      <c r="I8" s="85">
        <f>M8*16+Q8*16</f>
        <v>48</v>
      </c>
      <c r="J8" s="84">
        <f t="shared" ref="J8:J10" si="1">E8-F8</f>
        <v>102</v>
      </c>
      <c r="K8" s="86"/>
      <c r="L8" s="87"/>
      <c r="M8" s="88">
        <v>3</v>
      </c>
      <c r="N8" s="227">
        <v>5</v>
      </c>
      <c r="O8" s="86"/>
      <c r="P8" s="87"/>
      <c r="Q8" s="90"/>
      <c r="R8" s="228"/>
      <c r="S8" s="91"/>
      <c r="T8" s="87"/>
      <c r="U8" s="92"/>
      <c r="V8" s="228"/>
      <c r="W8" s="86"/>
      <c r="X8" s="87"/>
      <c r="Y8" s="90"/>
      <c r="Z8" s="228"/>
      <c r="AA8" s="83">
        <v>1</v>
      </c>
      <c r="AB8" s="93"/>
      <c r="AC8" s="83"/>
    </row>
    <row r="9" spans="1:30" s="5" customFormat="1" ht="77.25" customHeight="1" x14ac:dyDescent="0.3">
      <c r="A9" s="66" t="s">
        <v>226</v>
      </c>
      <c r="B9" s="447" t="s">
        <v>220</v>
      </c>
      <c r="C9" s="403" t="s">
        <v>200</v>
      </c>
      <c r="D9" s="59">
        <v>5</v>
      </c>
      <c r="E9" s="60">
        <f t="shared" ref="E9:E11" si="2">D9*30</f>
        <v>150</v>
      </c>
      <c r="F9" s="60">
        <f t="shared" si="0"/>
        <v>48</v>
      </c>
      <c r="G9" s="94">
        <v>32</v>
      </c>
      <c r="H9" s="60"/>
      <c r="I9" s="94">
        <f>M9*16+Q9*16</f>
        <v>16</v>
      </c>
      <c r="J9" s="60">
        <f t="shared" si="1"/>
        <v>102</v>
      </c>
      <c r="K9" s="95">
        <v>2</v>
      </c>
      <c r="L9" s="96"/>
      <c r="M9" s="97">
        <v>1</v>
      </c>
      <c r="N9" s="229">
        <v>5</v>
      </c>
      <c r="O9" s="95"/>
      <c r="P9" s="96"/>
      <c r="Q9" s="97"/>
      <c r="R9" s="229"/>
      <c r="S9" s="131"/>
      <c r="T9" s="91"/>
      <c r="U9" s="130"/>
      <c r="V9" s="228"/>
      <c r="W9" s="91"/>
      <c r="X9" s="91"/>
      <c r="Y9" s="132"/>
      <c r="Z9" s="228"/>
      <c r="AA9" s="83">
        <v>1</v>
      </c>
      <c r="AB9" s="108"/>
      <c r="AC9" s="59"/>
    </row>
    <row r="10" spans="1:30" s="2" customFormat="1" ht="47.25" customHeight="1" thickBot="1" x14ac:dyDescent="0.35">
      <c r="A10" s="66" t="s">
        <v>223</v>
      </c>
      <c r="B10" s="230" t="s">
        <v>221</v>
      </c>
      <c r="C10" s="72" t="s">
        <v>222</v>
      </c>
      <c r="D10" s="60">
        <v>5</v>
      </c>
      <c r="E10" s="60">
        <f t="shared" si="2"/>
        <v>150</v>
      </c>
      <c r="F10" s="60">
        <f t="shared" si="0"/>
        <v>48</v>
      </c>
      <c r="G10" s="94">
        <v>32</v>
      </c>
      <c r="H10" s="60"/>
      <c r="I10" s="94">
        <f>M10*16+Q10*16</f>
        <v>16</v>
      </c>
      <c r="J10" s="60">
        <f t="shared" si="1"/>
        <v>102</v>
      </c>
      <c r="K10" s="323">
        <v>2</v>
      </c>
      <c r="L10" s="106"/>
      <c r="M10" s="111">
        <v>1</v>
      </c>
      <c r="N10" s="59">
        <v>5</v>
      </c>
      <c r="O10" s="323"/>
      <c r="P10" s="106"/>
      <c r="Q10" s="111"/>
      <c r="R10" s="59"/>
      <c r="S10" s="105"/>
      <c r="T10" s="106"/>
      <c r="U10" s="107"/>
      <c r="V10" s="60"/>
      <c r="W10" s="105"/>
      <c r="X10" s="106"/>
      <c r="Y10" s="107"/>
      <c r="Z10" s="60"/>
      <c r="AA10" s="60"/>
      <c r="AB10" s="60">
        <v>1</v>
      </c>
      <c r="AC10" s="59"/>
      <c r="AD10" s="449" t="s">
        <v>224</v>
      </c>
    </row>
    <row r="11" spans="1:30" s="5" customFormat="1" ht="19.5" customHeight="1" thickBot="1" x14ac:dyDescent="0.35">
      <c r="A11" s="509" t="s">
        <v>105</v>
      </c>
      <c r="B11" s="510"/>
      <c r="C11" s="17"/>
      <c r="D11" s="133">
        <v>15</v>
      </c>
      <c r="E11" s="71">
        <f t="shared" si="2"/>
        <v>450</v>
      </c>
      <c r="F11" s="71"/>
      <c r="G11" s="71"/>
      <c r="H11" s="71"/>
      <c r="I11" s="71"/>
      <c r="J11" s="71"/>
      <c r="K11" s="501">
        <f>1*'Вариативная часть РУП маг ГЭЭ'!K12:M12</f>
        <v>6</v>
      </c>
      <c r="L11" s="502"/>
      <c r="M11" s="503"/>
      <c r="N11" s="226">
        <f>1*'Вариативная часть РУП маг ГЭЭ'!N12</f>
        <v>10</v>
      </c>
      <c r="O11" s="501">
        <f>1*'Вариативная часть РУП маг ГЭЭ'!O12:Q12</f>
        <v>3</v>
      </c>
      <c r="P11" s="502"/>
      <c r="Q11" s="503"/>
      <c r="R11" s="226">
        <f>1*'Вариативная часть РУП маг ГЭЭ'!R12</f>
        <v>5</v>
      </c>
      <c r="S11" s="501">
        <f>1*'Вариативная часть РУП маг ГЭЭ'!S12:U12</f>
        <v>0</v>
      </c>
      <c r="T11" s="502"/>
      <c r="U11" s="503"/>
      <c r="V11" s="226">
        <f>1*'Вариативная часть РУП маг ГЭЭ'!V12</f>
        <v>0</v>
      </c>
      <c r="W11" s="501">
        <f>1*'Вариативная часть РУП маг ГЭЭ'!W12:Y12</f>
        <v>0</v>
      </c>
      <c r="X11" s="502"/>
      <c r="Y11" s="503"/>
      <c r="Z11" s="226">
        <f>1*'Вариативная часть РУП маг ГЭЭ'!Z12</f>
        <v>0</v>
      </c>
      <c r="AA11" s="71"/>
      <c r="AB11" s="134"/>
      <c r="AC11" s="133"/>
    </row>
    <row r="12" spans="1:30" s="1" customFormat="1" ht="19.5" customHeight="1" thickBot="1" x14ac:dyDescent="0.35">
      <c r="A12" s="62"/>
      <c r="B12" s="63" t="s">
        <v>115</v>
      </c>
      <c r="C12" s="64"/>
      <c r="D12" s="210">
        <f>D7+D11</f>
        <v>30</v>
      </c>
      <c r="E12" s="210">
        <f>E7+E11</f>
        <v>900</v>
      </c>
      <c r="F12" s="135"/>
      <c r="G12" s="135"/>
      <c r="H12" s="135"/>
      <c r="I12" s="135"/>
      <c r="J12" s="135"/>
      <c r="K12" s="557">
        <f>SUM(K8:M11)</f>
        <v>15</v>
      </c>
      <c r="L12" s="557"/>
      <c r="M12" s="558"/>
      <c r="N12" s="210">
        <f>SUM(N8:N11)</f>
        <v>25</v>
      </c>
      <c r="O12" s="559">
        <f>SUM(O8:Q11)</f>
        <v>3</v>
      </c>
      <c r="P12" s="557"/>
      <c r="Q12" s="558"/>
      <c r="R12" s="136">
        <f>SUM(R8:R11)</f>
        <v>5</v>
      </c>
      <c r="S12" s="559">
        <f>SUM(S8:U11)</f>
        <v>0</v>
      </c>
      <c r="T12" s="557"/>
      <c r="U12" s="558"/>
      <c r="V12" s="210">
        <f>SUM(V8:V11)</f>
        <v>0</v>
      </c>
      <c r="W12" s="559">
        <f>SUM(W8:Y11)</f>
        <v>0</v>
      </c>
      <c r="X12" s="557"/>
      <c r="Y12" s="558"/>
      <c r="Z12" s="136">
        <f>SUM(Z8:Z11)</f>
        <v>0</v>
      </c>
      <c r="AA12" s="137"/>
      <c r="AB12" s="210"/>
      <c r="AC12" s="135"/>
    </row>
    <row r="13" spans="1:30" s="7" customFormat="1" ht="23.25" customHeight="1" thickBot="1" x14ac:dyDescent="0.35">
      <c r="A13" s="11" t="s">
        <v>228</v>
      </c>
      <c r="B13" s="518" t="s">
        <v>49</v>
      </c>
      <c r="C13" s="519"/>
      <c r="D13" s="519"/>
      <c r="E13" s="519"/>
      <c r="F13" s="519"/>
      <c r="G13" s="519"/>
      <c r="H13" s="519"/>
      <c r="I13" s="519"/>
      <c r="J13" s="519"/>
      <c r="K13" s="519"/>
      <c r="L13" s="519"/>
      <c r="M13" s="519"/>
      <c r="N13" s="519"/>
      <c r="O13" s="519"/>
      <c r="P13" s="519"/>
      <c r="Q13" s="519"/>
      <c r="R13" s="519"/>
      <c r="S13" s="519"/>
      <c r="T13" s="519"/>
      <c r="U13" s="519"/>
      <c r="V13" s="519"/>
      <c r="W13" s="519"/>
      <c r="X13" s="519"/>
      <c r="Y13" s="519"/>
      <c r="Z13" s="519"/>
      <c r="AA13" s="519"/>
      <c r="AB13" s="519"/>
      <c r="AC13" s="520"/>
    </row>
    <row r="14" spans="1:30" s="7" customFormat="1" ht="21.95" customHeight="1" thickBot="1" x14ac:dyDescent="0.35">
      <c r="A14" s="521" t="s">
        <v>123</v>
      </c>
      <c r="B14" s="522"/>
      <c r="C14" s="71"/>
      <c r="D14" s="216">
        <f>SUM(D15:D18)</f>
        <v>20</v>
      </c>
      <c r="E14" s="71">
        <f>D14*30</f>
        <v>600</v>
      </c>
      <c r="F14" s="71"/>
      <c r="G14" s="217"/>
      <c r="H14" s="71"/>
      <c r="I14" s="71"/>
      <c r="J14" s="71"/>
      <c r="K14" s="504">
        <f>SUM(K15:M18)</f>
        <v>3</v>
      </c>
      <c r="L14" s="505"/>
      <c r="M14" s="506"/>
      <c r="N14" s="225">
        <f>SUM(N15:N18)</f>
        <v>5</v>
      </c>
      <c r="O14" s="501">
        <f>SUM(O15:Q18)</f>
        <v>6</v>
      </c>
      <c r="P14" s="502"/>
      <c r="Q14" s="503"/>
      <c r="R14" s="226">
        <f>SUM(R15:R18)</f>
        <v>10</v>
      </c>
      <c r="S14" s="501">
        <f>SUM(S15:U18)</f>
        <v>3</v>
      </c>
      <c r="T14" s="502"/>
      <c r="U14" s="503"/>
      <c r="V14" s="226">
        <f>SUM(V15:V18)</f>
        <v>5</v>
      </c>
      <c r="W14" s="501">
        <f>SUM(W15:Y18)</f>
        <v>0</v>
      </c>
      <c r="X14" s="502"/>
      <c r="Y14" s="503"/>
      <c r="Z14" s="231">
        <f>SUM(Z15:Z18)</f>
        <v>0</v>
      </c>
      <c r="AA14" s="71"/>
      <c r="AB14" s="216"/>
      <c r="AC14" s="71"/>
    </row>
    <row r="15" spans="1:30" s="5" customFormat="1" ht="60.75" customHeight="1" x14ac:dyDescent="0.3">
      <c r="A15" s="450" t="s">
        <v>229</v>
      </c>
      <c r="B15" s="446" t="s">
        <v>255</v>
      </c>
      <c r="C15" s="403" t="s">
        <v>200</v>
      </c>
      <c r="D15" s="99">
        <v>5</v>
      </c>
      <c r="E15" s="84">
        <f t="shared" ref="E15:E18" si="3">D15*30</f>
        <v>150</v>
      </c>
      <c r="F15" s="84">
        <f>G15+H15+I15</f>
        <v>48</v>
      </c>
      <c r="G15" s="85">
        <v>32</v>
      </c>
      <c r="H15" s="84"/>
      <c r="I15" s="85">
        <v>16</v>
      </c>
      <c r="J15" s="84">
        <f t="shared" ref="J15:J18" si="4">E15-F15</f>
        <v>102</v>
      </c>
      <c r="K15" s="100"/>
      <c r="L15" s="101"/>
      <c r="M15" s="102"/>
      <c r="N15" s="84"/>
      <c r="O15" s="100">
        <v>2</v>
      </c>
      <c r="P15" s="443"/>
      <c r="Q15" s="102">
        <v>1</v>
      </c>
      <c r="R15" s="442">
        <v>5</v>
      </c>
      <c r="S15" s="100"/>
      <c r="T15" s="101"/>
      <c r="U15" s="102"/>
      <c r="V15" s="84"/>
      <c r="W15" s="103"/>
      <c r="X15" s="101"/>
      <c r="Y15" s="104"/>
      <c r="Z15" s="233"/>
      <c r="AA15" s="83">
        <v>2</v>
      </c>
      <c r="AB15" s="93"/>
      <c r="AC15" s="83"/>
    </row>
    <row r="16" spans="1:30" s="5" customFormat="1" ht="77.25" customHeight="1" x14ac:dyDescent="0.3">
      <c r="A16" s="451" t="s">
        <v>230</v>
      </c>
      <c r="B16" s="346" t="s">
        <v>256</v>
      </c>
      <c r="C16" s="403" t="s">
        <v>199</v>
      </c>
      <c r="D16" s="234">
        <v>5</v>
      </c>
      <c r="E16" s="60">
        <f t="shared" si="3"/>
        <v>150</v>
      </c>
      <c r="F16" s="333">
        <f t="shared" ref="F16:F18" si="5">G16+H16+I16</f>
        <v>48</v>
      </c>
      <c r="G16" s="85">
        <v>32</v>
      </c>
      <c r="H16" s="333"/>
      <c r="I16" s="85">
        <v>16</v>
      </c>
      <c r="J16" s="60">
        <f t="shared" si="4"/>
        <v>102</v>
      </c>
      <c r="K16" s="105">
        <v>2</v>
      </c>
      <c r="L16" s="106"/>
      <c r="M16" s="107">
        <v>1</v>
      </c>
      <c r="N16" s="60">
        <v>5</v>
      </c>
      <c r="O16" s="105"/>
      <c r="P16" s="106"/>
      <c r="Q16" s="107"/>
      <c r="R16" s="60"/>
      <c r="S16" s="105"/>
      <c r="T16" s="106"/>
      <c r="U16" s="107"/>
      <c r="V16" s="60"/>
      <c r="W16" s="105"/>
      <c r="X16" s="106"/>
      <c r="Y16" s="107"/>
      <c r="Z16" s="60"/>
      <c r="AA16" s="83">
        <v>1</v>
      </c>
      <c r="AB16" s="108"/>
      <c r="AC16" s="109"/>
    </row>
    <row r="17" spans="1:32" s="5" customFormat="1" ht="42" customHeight="1" x14ac:dyDescent="0.3">
      <c r="A17" s="451" t="s">
        <v>231</v>
      </c>
      <c r="B17" s="401" t="s">
        <v>258</v>
      </c>
      <c r="C17" s="403" t="s">
        <v>200</v>
      </c>
      <c r="D17" s="234">
        <v>5</v>
      </c>
      <c r="E17" s="60">
        <f t="shared" si="3"/>
        <v>150</v>
      </c>
      <c r="F17" s="333">
        <f t="shared" si="5"/>
        <v>48</v>
      </c>
      <c r="G17" s="85">
        <v>32</v>
      </c>
      <c r="H17" s="333"/>
      <c r="I17" s="85">
        <v>16</v>
      </c>
      <c r="J17" s="60">
        <f t="shared" si="4"/>
        <v>102</v>
      </c>
      <c r="K17" s="105"/>
      <c r="L17" s="106"/>
      <c r="M17" s="107"/>
      <c r="N17" s="60"/>
      <c r="O17" s="105">
        <v>2</v>
      </c>
      <c r="P17" s="106"/>
      <c r="Q17" s="107">
        <v>1</v>
      </c>
      <c r="R17" s="60">
        <v>5</v>
      </c>
      <c r="S17" s="105"/>
      <c r="T17" s="106"/>
      <c r="U17" s="107"/>
      <c r="V17" s="60"/>
      <c r="W17" s="105"/>
      <c r="X17" s="106"/>
      <c r="Y17" s="107"/>
      <c r="Z17" s="60"/>
      <c r="AA17" s="60">
        <v>2</v>
      </c>
      <c r="AB17" s="110"/>
      <c r="AC17" s="59"/>
    </row>
    <row r="18" spans="1:32" s="5" customFormat="1" ht="66" customHeight="1" thickBot="1" x14ac:dyDescent="0.35">
      <c r="A18" s="462" t="s">
        <v>232</v>
      </c>
      <c r="B18" s="463" t="s">
        <v>259</v>
      </c>
      <c r="C18" s="461" t="s">
        <v>200</v>
      </c>
      <c r="D18" s="234">
        <v>5</v>
      </c>
      <c r="E18" s="60">
        <f t="shared" si="3"/>
        <v>150</v>
      </c>
      <c r="F18" s="333">
        <f t="shared" si="5"/>
        <v>48</v>
      </c>
      <c r="G18" s="85">
        <v>32</v>
      </c>
      <c r="H18" s="333"/>
      <c r="I18" s="85">
        <v>16</v>
      </c>
      <c r="J18" s="60">
        <f t="shared" si="4"/>
        <v>102</v>
      </c>
      <c r="K18" s="105"/>
      <c r="L18" s="106"/>
      <c r="M18" s="107"/>
      <c r="N18" s="60"/>
      <c r="O18" s="105"/>
      <c r="P18" s="106"/>
      <c r="Q18" s="107"/>
      <c r="R18" s="235"/>
      <c r="S18" s="105">
        <v>2</v>
      </c>
      <c r="T18" s="106"/>
      <c r="U18" s="111">
        <v>1</v>
      </c>
      <c r="V18" s="59">
        <v>5</v>
      </c>
      <c r="W18" s="105"/>
      <c r="X18" s="106"/>
      <c r="Y18" s="111"/>
      <c r="Z18" s="59"/>
      <c r="AA18" s="60">
        <v>3</v>
      </c>
      <c r="AB18" s="113"/>
      <c r="AC18" s="114"/>
    </row>
    <row r="19" spans="1:32" s="5" customFormat="1" ht="19.5" customHeight="1" thickBot="1" x14ac:dyDescent="0.35">
      <c r="A19" s="509" t="s">
        <v>105</v>
      </c>
      <c r="B19" s="510"/>
      <c r="C19" s="17"/>
      <c r="D19" s="134">
        <v>30</v>
      </c>
      <c r="E19" s="71">
        <f>D19*30</f>
        <v>900</v>
      </c>
      <c r="F19" s="71"/>
      <c r="G19" s="71"/>
      <c r="H19" s="71"/>
      <c r="I19" s="71"/>
      <c r="J19" s="71"/>
      <c r="K19" s="560">
        <f>1*'Вариативная часть РУП маг ГЭЭ'!K21:M21</f>
        <v>0</v>
      </c>
      <c r="L19" s="561"/>
      <c r="M19" s="562"/>
      <c r="N19" s="226">
        <f>1*'Вариативная часть РУП маг ГЭЭ'!N21</f>
        <v>0</v>
      </c>
      <c r="O19" s="560">
        <f>1*'Вариативная часть РУП маг ГЭЭ'!O21:Q21</f>
        <v>6</v>
      </c>
      <c r="P19" s="561"/>
      <c r="Q19" s="562"/>
      <c r="R19" s="231">
        <f>1*'Вариативная часть РУП маг ГЭЭ'!R21</f>
        <v>10</v>
      </c>
      <c r="S19" s="560">
        <f>1*'Вариативная часть РУП маг ГЭЭ'!S21:U21</f>
        <v>12</v>
      </c>
      <c r="T19" s="561"/>
      <c r="U19" s="562"/>
      <c r="V19" s="71">
        <f>1*'Вариативная часть РУП маг ГЭЭ'!V21</f>
        <v>20</v>
      </c>
      <c r="W19" s="560">
        <f>1*'Вариативная часть РУП маг ГЭЭ'!W21:Y21</f>
        <v>0</v>
      </c>
      <c r="X19" s="561"/>
      <c r="Y19" s="562"/>
      <c r="Z19" s="71">
        <f>1*'Вариативная часть РУП маг ГЭЭ'!Z21</f>
        <v>0</v>
      </c>
      <c r="AA19" s="71"/>
      <c r="AB19" s="134"/>
      <c r="AC19" s="133"/>
    </row>
    <row r="20" spans="1:32" s="1" customFormat="1" ht="19.5" customHeight="1" thickBot="1" x14ac:dyDescent="0.35">
      <c r="A20" s="62"/>
      <c r="B20" s="464" t="s">
        <v>158</v>
      </c>
      <c r="C20" s="64"/>
      <c r="D20" s="210">
        <v>50</v>
      </c>
      <c r="E20" s="64">
        <f>D20*30</f>
        <v>1500</v>
      </c>
      <c r="F20" s="212"/>
      <c r="G20" s="135"/>
      <c r="H20" s="135"/>
      <c r="I20" s="135"/>
      <c r="J20" s="135"/>
      <c r="K20" s="559">
        <f>SUM(K15:M19)</f>
        <v>3</v>
      </c>
      <c r="L20" s="557"/>
      <c r="M20" s="558"/>
      <c r="N20" s="210">
        <f>SUM(N15:N19)</f>
        <v>5</v>
      </c>
      <c r="O20" s="559">
        <f>SUM(O15:Q19)</f>
        <v>12</v>
      </c>
      <c r="P20" s="557"/>
      <c r="Q20" s="558"/>
      <c r="R20" s="136">
        <f>SUM(R15:R19)</f>
        <v>20</v>
      </c>
      <c r="S20" s="559">
        <f>SUM(S15:U19)</f>
        <v>15</v>
      </c>
      <c r="T20" s="557"/>
      <c r="U20" s="558"/>
      <c r="V20" s="210">
        <f>SUM(V15:V19)</f>
        <v>25</v>
      </c>
      <c r="W20" s="559">
        <f>SUM(W15:Y19)</f>
        <v>0</v>
      </c>
      <c r="X20" s="557"/>
      <c r="Y20" s="558"/>
      <c r="Z20" s="136">
        <f>SUM(Z15:Z19)</f>
        <v>0</v>
      </c>
      <c r="AA20" s="210"/>
      <c r="AB20" s="210"/>
      <c r="AC20" s="135"/>
    </row>
    <row r="21" spans="1:32" s="5" customFormat="1" ht="19.5" customHeight="1" x14ac:dyDescent="0.3">
      <c r="A21" s="58" t="s">
        <v>117</v>
      </c>
      <c r="B21" s="241" t="s">
        <v>165</v>
      </c>
      <c r="C21" s="232"/>
      <c r="D21" s="59">
        <v>20</v>
      </c>
      <c r="E21" s="60">
        <f>D21*30</f>
        <v>600</v>
      </c>
      <c r="F21" s="105"/>
      <c r="G21" s="106"/>
      <c r="H21" s="106"/>
      <c r="I21" s="107"/>
      <c r="J21" s="209"/>
      <c r="K21" s="115"/>
      <c r="L21" s="106"/>
      <c r="M21" s="116"/>
      <c r="N21" s="236"/>
      <c r="O21" s="115"/>
      <c r="P21" s="106"/>
      <c r="Q21" s="116"/>
      <c r="R21" s="237">
        <v>5</v>
      </c>
      <c r="S21" s="115"/>
      <c r="T21" s="106"/>
      <c r="U21" s="116"/>
      <c r="V21" s="59">
        <v>5</v>
      </c>
      <c r="W21" s="115"/>
      <c r="X21" s="106"/>
      <c r="Y21" s="116"/>
      <c r="Z21" s="59">
        <v>10</v>
      </c>
      <c r="AA21" s="60"/>
      <c r="AB21" s="148" t="s">
        <v>137</v>
      </c>
      <c r="AC21" s="114"/>
    </row>
    <row r="22" spans="1:32" s="5" customFormat="1" ht="64.5" customHeight="1" thickBot="1" x14ac:dyDescent="0.35">
      <c r="A22" s="61" t="s">
        <v>118</v>
      </c>
      <c r="B22" s="467" t="s">
        <v>246</v>
      </c>
      <c r="C22" s="232"/>
      <c r="D22" s="118">
        <v>20</v>
      </c>
      <c r="E22" s="60">
        <f>D22*30</f>
        <v>600</v>
      </c>
      <c r="F22" s="119"/>
      <c r="G22" s="120"/>
      <c r="H22" s="120"/>
      <c r="I22" s="121"/>
      <c r="J22" s="118"/>
      <c r="K22" s="122"/>
      <c r="L22" s="120"/>
      <c r="M22" s="123"/>
      <c r="N22" s="238"/>
      <c r="O22" s="122"/>
      <c r="P22" s="120"/>
      <c r="Q22" s="123"/>
      <c r="R22" s="239"/>
      <c r="S22" s="122"/>
      <c r="T22" s="120"/>
      <c r="U22" s="123"/>
      <c r="V22" s="240"/>
      <c r="W22" s="122"/>
      <c r="X22" s="120"/>
      <c r="Y22" s="123"/>
      <c r="Z22" s="240">
        <v>20</v>
      </c>
      <c r="AA22" s="118"/>
      <c r="AB22" s="124"/>
      <c r="AC22" s="125">
        <v>4</v>
      </c>
    </row>
    <row r="23" spans="1:32" s="12" customFormat="1" ht="49.5" customHeight="1" thickBot="1" x14ac:dyDescent="0.35">
      <c r="A23" s="581" t="s">
        <v>166</v>
      </c>
      <c r="B23" s="582"/>
      <c r="C23" s="139"/>
      <c r="D23" s="140">
        <f t="shared" ref="D23:E23" si="6">D20+D12</f>
        <v>80</v>
      </c>
      <c r="E23" s="207">
        <f t="shared" si="6"/>
        <v>2400</v>
      </c>
      <c r="F23" s="141"/>
      <c r="G23" s="208"/>
      <c r="H23" s="207"/>
      <c r="I23" s="208"/>
      <c r="J23" s="207"/>
      <c r="K23" s="142"/>
      <c r="L23" s="143"/>
      <c r="M23" s="144"/>
      <c r="N23" s="218"/>
      <c r="O23" s="142"/>
      <c r="P23" s="143"/>
      <c r="Q23" s="144"/>
      <c r="R23" s="218"/>
      <c r="S23" s="142"/>
      <c r="T23" s="143"/>
      <c r="U23" s="144"/>
      <c r="V23" s="218"/>
      <c r="W23" s="142"/>
      <c r="X23" s="143"/>
      <c r="Y23" s="144"/>
      <c r="Z23" s="218"/>
      <c r="AA23" s="140"/>
      <c r="AB23" s="145"/>
      <c r="AC23" s="146"/>
      <c r="AD23" s="8"/>
      <c r="AE23" s="9"/>
      <c r="AF23" s="9"/>
    </row>
    <row r="24" spans="1:32" s="12" customFormat="1" ht="42" customHeight="1" thickBot="1" x14ac:dyDescent="0.35">
      <c r="A24" s="575" t="s">
        <v>167</v>
      </c>
      <c r="B24" s="576"/>
      <c r="C24" s="245"/>
      <c r="D24" s="246">
        <f>D23+D21+D22</f>
        <v>120</v>
      </c>
      <c r="E24" s="246">
        <f t="shared" ref="E24" si="7">E22+E21+E20+E12</f>
        <v>3600</v>
      </c>
      <c r="F24" s="247"/>
      <c r="G24" s="248"/>
      <c r="H24" s="246"/>
      <c r="I24" s="249"/>
      <c r="J24" s="250"/>
      <c r="K24" s="577">
        <f>K20+K12</f>
        <v>18</v>
      </c>
      <c r="L24" s="578"/>
      <c r="M24" s="579"/>
      <c r="N24" s="251">
        <f>N22+N21+N20+N12</f>
        <v>30</v>
      </c>
      <c r="O24" s="577">
        <f>O20+O12</f>
        <v>15</v>
      </c>
      <c r="P24" s="578"/>
      <c r="Q24" s="579"/>
      <c r="R24" s="251">
        <f>R22+R21+R20+R12</f>
        <v>30</v>
      </c>
      <c r="S24" s="577">
        <f>S20+S12</f>
        <v>15</v>
      </c>
      <c r="T24" s="578"/>
      <c r="U24" s="579"/>
      <c r="V24" s="252">
        <f>V22+V21+V20+V12</f>
        <v>30</v>
      </c>
      <c r="W24" s="577">
        <f>W20+W12</f>
        <v>0</v>
      </c>
      <c r="X24" s="578"/>
      <c r="Y24" s="579"/>
      <c r="Z24" s="251">
        <f>Z22+Z21+Z20+Z12</f>
        <v>30</v>
      </c>
      <c r="AA24" s="246"/>
      <c r="AB24" s="253"/>
      <c r="AC24" s="254"/>
      <c r="AD24" s="8"/>
      <c r="AE24" s="9"/>
      <c r="AF24" s="9"/>
    </row>
    <row r="25" spans="1:32" s="12" customFormat="1" ht="19.5" customHeight="1" thickBot="1" x14ac:dyDescent="0.35">
      <c r="A25" s="18" t="s">
        <v>38</v>
      </c>
      <c r="B25" s="19" t="s">
        <v>106</v>
      </c>
      <c r="C25" s="20" t="s">
        <v>38</v>
      </c>
      <c r="D25" s="20"/>
      <c r="E25" s="20"/>
      <c r="F25" s="21"/>
      <c r="G25" s="21"/>
      <c r="H25" s="21"/>
      <c r="I25" s="21"/>
      <c r="J25" s="22"/>
      <c r="K25" s="590"/>
      <c r="L25" s="591"/>
      <c r="M25" s="591"/>
      <c r="N25" s="591"/>
      <c r="O25" s="591"/>
      <c r="P25" s="591"/>
      <c r="Q25" s="591"/>
      <c r="R25" s="591"/>
      <c r="S25" s="591"/>
      <c r="T25" s="591"/>
      <c r="U25" s="591"/>
      <c r="V25" s="591"/>
      <c r="W25" s="591"/>
      <c r="X25" s="591"/>
      <c r="Y25" s="591"/>
      <c r="Z25" s="591"/>
      <c r="AA25" s="591"/>
      <c r="AB25" s="591"/>
      <c r="AC25" s="592"/>
      <c r="AD25" s="9"/>
      <c r="AE25" s="13"/>
      <c r="AF25" s="9"/>
    </row>
    <row r="26" spans="1:32" s="10" customFormat="1" ht="19.5" customHeight="1" thickBot="1" x14ac:dyDescent="0.4">
      <c r="A26" s="215"/>
      <c r="B26" s="23"/>
      <c r="C26" s="17"/>
      <c r="D26" s="24"/>
      <c r="E26" s="17"/>
      <c r="F26" s="25"/>
      <c r="G26" s="26"/>
      <c r="H26" s="26"/>
      <c r="I26" s="26"/>
      <c r="J26" s="27"/>
      <c r="K26" s="28"/>
      <c r="L26" s="26"/>
      <c r="M26" s="29"/>
      <c r="N26" s="30"/>
      <c r="O26" s="25"/>
      <c r="P26" s="26"/>
      <c r="Q26" s="29"/>
      <c r="R26" s="31"/>
      <c r="S26" s="25"/>
      <c r="T26" s="26"/>
      <c r="U26" s="29"/>
      <c r="V26" s="32"/>
      <c r="W26" s="25"/>
      <c r="X26" s="26"/>
      <c r="Y26" s="29"/>
      <c r="Z26" s="33"/>
      <c r="AA26" s="23"/>
      <c r="AB26" s="34"/>
      <c r="AC26" s="35"/>
    </row>
    <row r="27" spans="1:32" s="50" customFormat="1" ht="19.5" customHeight="1" thickBot="1" x14ac:dyDescent="0.35">
      <c r="A27" s="49"/>
    </row>
    <row r="28" spans="1:32" s="51" customFormat="1" ht="73.5" customHeight="1" thickBot="1" x14ac:dyDescent="0.35">
      <c r="A28" s="213" t="s">
        <v>126</v>
      </c>
      <c r="B28" s="36" t="s">
        <v>108</v>
      </c>
      <c r="C28" s="36" t="s">
        <v>50</v>
      </c>
      <c r="D28" s="563" t="s">
        <v>168</v>
      </c>
      <c r="E28" s="564"/>
      <c r="F28" s="565" t="s">
        <v>124</v>
      </c>
      <c r="G28" s="565"/>
      <c r="H28" s="564"/>
      <c r="I28" s="73"/>
      <c r="J28" s="36" t="s">
        <v>127</v>
      </c>
      <c r="K28" s="563" t="s">
        <v>109</v>
      </c>
      <c r="L28" s="565"/>
      <c r="M28" s="565"/>
      <c r="N28" s="565"/>
      <c r="O28" s="565"/>
      <c r="P28" s="565"/>
      <c r="Q28" s="565"/>
      <c r="R28" s="565"/>
      <c r="S28" s="565"/>
      <c r="T28" s="565"/>
      <c r="U28" s="565"/>
      <c r="V28" s="565"/>
      <c r="W28" s="565"/>
      <c r="X28" s="565"/>
      <c r="Y28" s="565"/>
      <c r="Z28" s="565"/>
      <c r="AA28" s="593" t="s">
        <v>125</v>
      </c>
      <c r="AB28" s="594"/>
      <c r="AC28" s="595"/>
    </row>
    <row r="29" spans="1:32" s="52" customFormat="1" ht="60.6" customHeight="1" thickBot="1" x14ac:dyDescent="0.35">
      <c r="A29" s="214" t="s">
        <v>41</v>
      </c>
      <c r="B29" s="37" t="s">
        <v>247</v>
      </c>
      <c r="C29" s="38">
        <v>2</v>
      </c>
      <c r="D29" s="585">
        <v>5</v>
      </c>
      <c r="E29" s="586"/>
      <c r="F29" s="587">
        <v>5</v>
      </c>
      <c r="G29" s="588"/>
      <c r="H29" s="589"/>
      <c r="I29" s="2"/>
      <c r="J29" s="573" t="s">
        <v>41</v>
      </c>
      <c r="K29" s="567" t="s">
        <v>219</v>
      </c>
      <c r="L29" s="568"/>
      <c r="M29" s="568"/>
      <c r="N29" s="568"/>
      <c r="O29" s="568"/>
      <c r="P29" s="568"/>
      <c r="Q29" s="568"/>
      <c r="R29" s="568"/>
      <c r="S29" s="568"/>
      <c r="T29" s="568"/>
      <c r="U29" s="568"/>
      <c r="V29" s="568"/>
      <c r="W29" s="568"/>
      <c r="X29" s="568"/>
      <c r="Y29" s="568"/>
      <c r="Z29" s="569"/>
      <c r="AA29" s="551">
        <v>2</v>
      </c>
      <c r="AB29" s="552"/>
      <c r="AC29" s="553"/>
    </row>
    <row r="30" spans="1:32" s="52" customFormat="1" ht="47.25" customHeight="1" thickBot="1" x14ac:dyDescent="0.35">
      <c r="A30" s="214" t="s">
        <v>42</v>
      </c>
      <c r="B30" s="39" t="s">
        <v>248</v>
      </c>
      <c r="C30" s="221">
        <v>3</v>
      </c>
      <c r="D30" s="554">
        <v>5</v>
      </c>
      <c r="E30" s="556"/>
      <c r="F30" s="596">
        <v>5</v>
      </c>
      <c r="G30" s="597"/>
      <c r="H30" s="598"/>
      <c r="I30" s="2"/>
      <c r="J30" s="574"/>
      <c r="K30" s="570"/>
      <c r="L30" s="571"/>
      <c r="M30" s="571"/>
      <c r="N30" s="571"/>
      <c r="O30" s="571"/>
      <c r="P30" s="571"/>
      <c r="Q30" s="571"/>
      <c r="R30" s="571"/>
      <c r="S30" s="571"/>
      <c r="T30" s="571"/>
      <c r="U30" s="571"/>
      <c r="V30" s="571"/>
      <c r="W30" s="571"/>
      <c r="X30" s="571"/>
      <c r="Y30" s="571"/>
      <c r="Z30" s="572"/>
      <c r="AA30" s="554"/>
      <c r="AB30" s="555"/>
      <c r="AC30" s="556"/>
    </row>
    <row r="31" spans="1:32" s="52" customFormat="1" ht="47.25" customHeight="1" thickBot="1" x14ac:dyDescent="0.35">
      <c r="A31" s="38" t="s">
        <v>43</v>
      </c>
      <c r="B31" s="37" t="s">
        <v>249</v>
      </c>
      <c r="C31" s="38">
        <v>4</v>
      </c>
      <c r="D31" s="585">
        <v>10</v>
      </c>
      <c r="E31" s="586"/>
      <c r="F31" s="587">
        <v>10</v>
      </c>
      <c r="G31" s="588"/>
      <c r="H31" s="589"/>
      <c r="I31" s="2"/>
      <c r="J31" s="74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53"/>
      <c r="AB31" s="53"/>
      <c r="AC31" s="53"/>
    </row>
    <row r="32" spans="1:32" s="2" customFormat="1" ht="18.75" customHeight="1" x14ac:dyDescent="0.3">
      <c r="A32" s="566" t="s">
        <v>93</v>
      </c>
      <c r="B32" s="566"/>
      <c r="C32" s="566"/>
      <c r="D32" s="566"/>
      <c r="E32" s="566"/>
      <c r="F32" s="566"/>
      <c r="G32" s="48"/>
      <c r="H32" s="48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</row>
    <row r="33" spans="1:37" s="5" customFormat="1" ht="19.5" customHeight="1" x14ac:dyDescent="0.3">
      <c r="A33" s="584" t="s">
        <v>135</v>
      </c>
      <c r="B33" s="584"/>
      <c r="C33" s="584"/>
      <c r="D33" s="584"/>
      <c r="E33" s="584"/>
      <c r="F33" s="584"/>
      <c r="G33" s="584"/>
      <c r="H33" s="584"/>
      <c r="I33" s="584"/>
      <c r="J33" s="584"/>
      <c r="K33" s="584"/>
      <c r="L33" s="584"/>
      <c r="M33" s="584"/>
      <c r="N33" s="584"/>
      <c r="O33" s="584"/>
      <c r="P33" s="584"/>
      <c r="Q33" s="584"/>
      <c r="R33" s="584"/>
      <c r="S33" s="584"/>
      <c r="T33" s="584"/>
      <c r="U33" s="584"/>
      <c r="V33" s="584"/>
      <c r="W33" s="584"/>
      <c r="X33" s="584"/>
      <c r="Y33" s="584"/>
      <c r="Z33" s="584"/>
      <c r="AA33" s="584"/>
      <c r="AB33" s="584"/>
      <c r="AC33" s="584"/>
    </row>
    <row r="34" spans="1:37" s="5" customFormat="1" ht="19.5" customHeight="1" x14ac:dyDescent="0.3">
      <c r="A34" s="583" t="s">
        <v>136</v>
      </c>
      <c r="B34" s="583"/>
      <c r="C34" s="583"/>
      <c r="D34" s="583"/>
      <c r="E34" s="583"/>
      <c r="F34" s="583"/>
      <c r="G34" s="583"/>
      <c r="H34" s="583"/>
      <c r="I34" s="583"/>
      <c r="J34" s="583"/>
      <c r="K34" s="583"/>
      <c r="L34" s="583"/>
      <c r="M34" s="583"/>
      <c r="N34" s="583"/>
      <c r="O34" s="583"/>
      <c r="P34" s="583"/>
      <c r="Q34" s="583"/>
      <c r="R34" s="583"/>
      <c r="S34" s="583"/>
      <c r="T34" s="583"/>
      <c r="U34" s="583"/>
      <c r="V34" s="583"/>
      <c r="W34" s="583"/>
      <c r="X34" s="583"/>
      <c r="Y34" s="583"/>
      <c r="Z34" s="583"/>
      <c r="AA34" s="583"/>
      <c r="AB34" s="583"/>
      <c r="AC34" s="583"/>
    </row>
    <row r="35" spans="1:37" s="5" customFormat="1" ht="19.5" customHeight="1" x14ac:dyDescent="0.3">
      <c r="A35" s="583"/>
      <c r="B35" s="583"/>
      <c r="C35" s="583"/>
      <c r="D35" s="583"/>
      <c r="E35" s="583"/>
      <c r="F35" s="583"/>
      <c r="G35" s="583"/>
      <c r="H35" s="583"/>
      <c r="I35" s="583"/>
      <c r="J35" s="583"/>
      <c r="K35" s="583"/>
      <c r="L35" s="583"/>
      <c r="M35" s="583"/>
      <c r="N35" s="583"/>
      <c r="O35" s="583"/>
      <c r="P35" s="583"/>
      <c r="Q35" s="583"/>
      <c r="R35" s="583"/>
      <c r="S35" s="583"/>
      <c r="T35" s="583"/>
      <c r="U35" s="583"/>
      <c r="V35" s="583"/>
      <c r="W35" s="583"/>
      <c r="X35" s="583"/>
      <c r="Y35" s="583"/>
      <c r="Z35" s="583"/>
      <c r="AA35" s="583"/>
      <c r="AB35" s="583"/>
      <c r="AC35" s="583"/>
    </row>
    <row r="36" spans="1:37" s="5" customFormat="1" ht="19.5" customHeight="1" x14ac:dyDescent="0.3">
      <c r="A36" s="220"/>
      <c r="B36" s="220"/>
      <c r="C36" s="220"/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20"/>
      <c r="U36" s="220"/>
      <c r="V36" s="220"/>
      <c r="W36" s="220"/>
      <c r="X36" s="220"/>
      <c r="Y36" s="220"/>
      <c r="Z36" s="220"/>
      <c r="AA36" s="220"/>
      <c r="AB36" s="220"/>
      <c r="AC36" s="220"/>
    </row>
    <row r="37" spans="1:37" ht="51.75" customHeight="1" x14ac:dyDescent="0.2">
      <c r="A37" s="580" t="s">
        <v>182</v>
      </c>
      <c r="B37" s="580"/>
      <c r="C37" s="580"/>
      <c r="D37" s="580"/>
      <c r="E37" s="580"/>
      <c r="F37" s="580"/>
      <c r="G37" s="580"/>
      <c r="H37" s="580"/>
      <c r="I37" s="580"/>
      <c r="J37" s="580"/>
      <c r="K37" s="580"/>
      <c r="L37" s="580"/>
      <c r="M37" s="580"/>
      <c r="N37" s="580"/>
      <c r="O37" s="580"/>
      <c r="P37" s="580"/>
      <c r="Q37" s="580"/>
      <c r="R37" s="580"/>
      <c r="S37" s="580"/>
      <c r="T37" s="580"/>
      <c r="U37" s="580"/>
      <c r="V37" s="580"/>
      <c r="W37" s="580"/>
      <c r="X37" s="580"/>
      <c r="Y37" s="580"/>
      <c r="Z37" s="580"/>
      <c r="AA37" s="580"/>
      <c r="AB37" s="580"/>
      <c r="AC37" s="580"/>
    </row>
    <row r="38" spans="1:37" ht="65.45" customHeight="1" x14ac:dyDescent="0.2">
      <c r="A38" s="580" t="s">
        <v>183</v>
      </c>
      <c r="B38" s="580"/>
      <c r="C38" s="580"/>
      <c r="D38" s="580"/>
      <c r="E38" s="580"/>
      <c r="F38" s="580"/>
      <c r="G38" s="580"/>
      <c r="H38" s="580"/>
      <c r="I38" s="580"/>
      <c r="J38" s="580"/>
      <c r="K38" s="580"/>
      <c r="L38" s="580"/>
      <c r="M38" s="580"/>
      <c r="N38" s="580"/>
      <c r="O38" s="580"/>
      <c r="P38" s="580"/>
      <c r="Q38" s="580"/>
      <c r="R38" s="580"/>
      <c r="S38" s="580"/>
      <c r="T38" s="580"/>
      <c r="U38" s="580"/>
      <c r="V38" s="580"/>
      <c r="W38" s="580"/>
      <c r="X38" s="580"/>
      <c r="Y38" s="580"/>
      <c r="Z38" s="580"/>
      <c r="AA38" s="580"/>
      <c r="AB38" s="580"/>
      <c r="AC38" s="580"/>
    </row>
    <row r="39" spans="1:37" s="3" customFormat="1" ht="20.25" x14ac:dyDescent="0.3">
      <c r="A39" s="330"/>
      <c r="B39" s="394" t="s">
        <v>201</v>
      </c>
      <c r="C39" s="330" t="s">
        <v>202</v>
      </c>
      <c r="D39" s="395"/>
      <c r="E39" s="395"/>
      <c r="G39" s="395"/>
      <c r="H39" s="395"/>
      <c r="I39" s="395"/>
      <c r="J39" s="395"/>
      <c r="L39" s="395"/>
      <c r="M39" s="396"/>
      <c r="N39" s="330"/>
      <c r="O39" s="395"/>
      <c r="P39" s="330" t="s">
        <v>212</v>
      </c>
      <c r="AK39" s="330"/>
    </row>
    <row r="40" spans="1:37" s="3" customFormat="1" ht="20.25" x14ac:dyDescent="0.3">
      <c r="A40" s="330"/>
      <c r="B40" s="330" t="s">
        <v>203</v>
      </c>
      <c r="C40" s="330" t="s">
        <v>204</v>
      </c>
      <c r="D40" s="395"/>
      <c r="E40" s="395"/>
      <c r="G40" s="395"/>
      <c r="H40" s="395"/>
      <c r="I40" s="395"/>
      <c r="J40" s="395"/>
      <c r="L40" s="395"/>
      <c r="M40" s="396"/>
      <c r="N40" s="330"/>
      <c r="O40" s="395"/>
      <c r="P40" s="330" t="s">
        <v>205</v>
      </c>
      <c r="AK40" s="330"/>
    </row>
    <row r="41" spans="1:37" s="3" customFormat="1" ht="20.25" x14ac:dyDescent="0.3">
      <c r="A41" s="330"/>
      <c r="B41" s="330" t="s">
        <v>206</v>
      </c>
      <c r="C41" s="330" t="s">
        <v>207</v>
      </c>
      <c r="D41" s="395"/>
      <c r="E41" s="395"/>
      <c r="G41" s="395"/>
      <c r="H41" s="395"/>
      <c r="I41" s="395"/>
      <c r="J41" s="395"/>
      <c r="L41" s="395"/>
      <c r="M41" s="396"/>
      <c r="N41" s="330"/>
      <c r="O41" s="395"/>
      <c r="P41" s="330" t="s">
        <v>213</v>
      </c>
      <c r="AK41" s="330"/>
    </row>
    <row r="42" spans="1:37" ht="18.75" x14ac:dyDescent="0.3">
      <c r="F42" s="40"/>
      <c r="N42" s="40"/>
    </row>
  </sheetData>
  <dataConsolidate/>
  <mergeCells count="92">
    <mergeCell ref="A37:AC37"/>
    <mergeCell ref="A23:B23"/>
    <mergeCell ref="A38:AC38"/>
    <mergeCell ref="A34:AC35"/>
    <mergeCell ref="A33:AC33"/>
    <mergeCell ref="D31:E31"/>
    <mergeCell ref="F31:H31"/>
    <mergeCell ref="S24:U24"/>
    <mergeCell ref="W24:Y24"/>
    <mergeCell ref="K25:AC25"/>
    <mergeCell ref="K28:Z28"/>
    <mergeCell ref="AA28:AC28"/>
    <mergeCell ref="D29:E29"/>
    <mergeCell ref="D30:E30"/>
    <mergeCell ref="F29:H29"/>
    <mergeCell ref="F30:H30"/>
    <mergeCell ref="S20:U20"/>
    <mergeCell ref="W20:Y20"/>
    <mergeCell ref="A24:B24"/>
    <mergeCell ref="O24:Q24"/>
    <mergeCell ref="K24:M24"/>
    <mergeCell ref="K20:M20"/>
    <mergeCell ref="O20:Q20"/>
    <mergeCell ref="D28:E28"/>
    <mergeCell ref="F28:H28"/>
    <mergeCell ref="A32:F32"/>
    <mergeCell ref="K29:Z30"/>
    <mergeCell ref="J29:J30"/>
    <mergeCell ref="AA29:AC30"/>
    <mergeCell ref="K12:M12"/>
    <mergeCell ref="O12:Q12"/>
    <mergeCell ref="S12:U12"/>
    <mergeCell ref="B13:AC13"/>
    <mergeCell ref="K19:M19"/>
    <mergeCell ref="O19:Q19"/>
    <mergeCell ref="S19:U19"/>
    <mergeCell ref="W19:Y19"/>
    <mergeCell ref="K14:M14"/>
    <mergeCell ref="O14:Q14"/>
    <mergeCell ref="S14:U14"/>
    <mergeCell ref="W14:Y14"/>
    <mergeCell ref="W12:Y12"/>
    <mergeCell ref="A14:B14"/>
    <mergeCell ref="A19:B19"/>
    <mergeCell ref="S2:V2"/>
    <mergeCell ref="G3:G4"/>
    <mergeCell ref="H3:H4"/>
    <mergeCell ref="M3:M4"/>
    <mergeCell ref="V3:V4"/>
    <mergeCell ref="AA1:AC2"/>
    <mergeCell ref="AC3:AC4"/>
    <mergeCell ref="K1:R1"/>
    <mergeCell ref="K3:K4"/>
    <mergeCell ref="U3:U4"/>
    <mergeCell ref="L3:L4"/>
    <mergeCell ref="T3:T4"/>
    <mergeCell ref="W2:Z2"/>
    <mergeCell ref="K2:N2"/>
    <mergeCell ref="AB3:AB4"/>
    <mergeCell ref="S1:Z1"/>
    <mergeCell ref="N3:N4"/>
    <mergeCell ref="P3:P4"/>
    <mergeCell ref="Q3:Q4"/>
    <mergeCell ref="R3:R4"/>
    <mergeCell ref="AA3:AA4"/>
    <mergeCell ref="A11:B11"/>
    <mergeCell ref="A1:A4"/>
    <mergeCell ref="B1:B4"/>
    <mergeCell ref="C1:C4"/>
    <mergeCell ref="I3:I4"/>
    <mergeCell ref="B6:AC6"/>
    <mergeCell ref="A7:B7"/>
    <mergeCell ref="J2:J4"/>
    <mergeCell ref="O2:R2"/>
    <mergeCell ref="W3:W4"/>
    <mergeCell ref="X3:X4"/>
    <mergeCell ref="Y3:Y4"/>
    <mergeCell ref="D1:E3"/>
    <mergeCell ref="F1:J1"/>
    <mergeCell ref="F2:F4"/>
    <mergeCell ref="G2:I2"/>
    <mergeCell ref="Z3:Z4"/>
    <mergeCell ref="K11:M11"/>
    <mergeCell ref="O11:Q11"/>
    <mergeCell ref="S11:U11"/>
    <mergeCell ref="W11:Y11"/>
    <mergeCell ref="O7:Q7"/>
    <mergeCell ref="K7:M7"/>
    <mergeCell ref="S7:U7"/>
    <mergeCell ref="W7:Y7"/>
    <mergeCell ref="O3:O4"/>
    <mergeCell ref="S3:S4"/>
  </mergeCells>
  <phoneticPr fontId="0" type="noConversion"/>
  <printOptions horizontalCentered="1" gridLinesSet="0"/>
  <pageMargins left="0" right="0" top="0.59055118110236227" bottom="0" header="0.19685039370078741" footer="0"/>
  <pageSetup paperSize="9" scale="46" fitToWidth="420" fitToHeight="297" orientation="landscape" blackAndWhite="1" r:id="rId1"/>
  <headerFooter alignWithMargins="0">
    <oddFooter>&amp;R&amp;P</oddFooter>
  </headerFooter>
  <rowBreaks count="1" manualBreakCount="1">
    <brk id="25" max="28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T35"/>
  <sheetViews>
    <sheetView showGridLines="0" view="pageBreakPreview" topLeftCell="A16" zoomScale="70" zoomScaleNormal="50" zoomScaleSheetLayoutView="70" workbookViewId="0">
      <selection activeCell="A36" sqref="A36:XFD36"/>
    </sheetView>
  </sheetViews>
  <sheetFormatPr defaultColWidth="9.140625" defaultRowHeight="12.75" x14ac:dyDescent="0.2"/>
  <cols>
    <col min="1" max="1" width="11.85546875" style="6" customWidth="1"/>
    <col min="2" max="2" width="135.7109375" style="6" customWidth="1"/>
    <col min="3" max="3" width="16" style="6" customWidth="1"/>
    <col min="4" max="10" width="6.7109375" style="6" customWidth="1"/>
    <col min="11" max="26" width="4.7109375" style="6" customWidth="1"/>
    <col min="27" max="29" width="6.7109375" style="6" customWidth="1"/>
    <col min="30" max="16384" width="9.140625" style="6"/>
  </cols>
  <sheetData>
    <row r="1" spans="1:46" ht="33" customHeight="1" x14ac:dyDescent="0.3">
      <c r="C1" s="606" t="s">
        <v>214</v>
      </c>
      <c r="D1" s="606"/>
      <c r="E1" s="606"/>
      <c r="F1" s="606"/>
      <c r="G1" s="606"/>
      <c r="H1" s="606"/>
      <c r="I1" s="606"/>
      <c r="J1" s="606"/>
      <c r="K1" s="606"/>
      <c r="L1" s="606"/>
      <c r="M1" s="606"/>
      <c r="N1" s="606"/>
      <c r="O1" s="606"/>
      <c r="P1" s="606"/>
      <c r="Q1" s="606"/>
      <c r="R1" s="606"/>
      <c r="S1" s="606"/>
      <c r="T1" s="606"/>
      <c r="U1" s="606"/>
      <c r="V1" s="606"/>
      <c r="W1" s="606"/>
      <c r="X1" s="606"/>
      <c r="Y1" s="606"/>
      <c r="Z1" s="606"/>
      <c r="AA1" s="606"/>
      <c r="AB1" s="606"/>
      <c r="AC1" s="606"/>
      <c r="AD1" s="406"/>
      <c r="AE1" s="406"/>
      <c r="AF1" s="406"/>
      <c r="AG1" s="406"/>
      <c r="AH1" s="406"/>
      <c r="AI1" s="406"/>
      <c r="AJ1" s="406"/>
      <c r="AK1" s="406"/>
      <c r="AL1" s="406"/>
      <c r="AM1" s="406"/>
      <c r="AN1" s="406"/>
      <c r="AO1" s="406"/>
      <c r="AP1" s="406"/>
      <c r="AQ1" s="406"/>
      <c r="AR1" s="406"/>
      <c r="AS1" s="406"/>
      <c r="AT1" s="406"/>
    </row>
    <row r="2" spans="1:46" ht="13.15" customHeight="1" x14ac:dyDescent="0.3">
      <c r="C2" s="606"/>
      <c r="D2" s="606"/>
      <c r="E2" s="606"/>
      <c r="F2" s="606"/>
      <c r="G2" s="606"/>
      <c r="H2" s="606"/>
      <c r="I2" s="606"/>
      <c r="J2" s="606"/>
      <c r="K2" s="606"/>
      <c r="L2" s="606"/>
      <c r="M2" s="606"/>
      <c r="N2" s="606"/>
      <c r="O2" s="606"/>
      <c r="P2" s="606"/>
      <c r="Q2" s="606"/>
      <c r="R2" s="606"/>
      <c r="S2" s="606"/>
      <c r="T2" s="606"/>
      <c r="U2" s="606"/>
      <c r="V2" s="606"/>
      <c r="W2" s="606"/>
      <c r="X2" s="606"/>
      <c r="Y2" s="606"/>
      <c r="Z2" s="606"/>
      <c r="AA2" s="606"/>
      <c r="AB2" s="606"/>
      <c r="AC2" s="606"/>
      <c r="AD2" s="406"/>
      <c r="AE2" s="406"/>
      <c r="AF2" s="406"/>
      <c r="AG2" s="406"/>
      <c r="AH2" s="406"/>
      <c r="AI2" s="406"/>
      <c r="AJ2" s="406"/>
      <c r="AK2" s="406"/>
      <c r="AL2" s="406"/>
      <c r="AM2" s="406"/>
      <c r="AN2" s="406"/>
      <c r="AO2" s="406"/>
      <c r="AP2" s="406"/>
      <c r="AQ2" s="406"/>
      <c r="AR2" s="406"/>
      <c r="AS2" s="406"/>
      <c r="AT2" s="406"/>
    </row>
    <row r="3" spans="1:46" ht="23.25" x14ac:dyDescent="0.35">
      <c r="C3" s="397"/>
    </row>
    <row r="4" spans="1:46" ht="51" customHeight="1" x14ac:dyDescent="0.4">
      <c r="B4" s="605" t="s">
        <v>208</v>
      </c>
      <c r="C4" s="605"/>
      <c r="D4" s="605"/>
      <c r="E4" s="605"/>
      <c r="F4" s="605"/>
      <c r="G4" s="605"/>
      <c r="H4" s="605"/>
      <c r="I4" s="605"/>
      <c r="J4" s="605"/>
      <c r="K4" s="605"/>
      <c r="L4" s="605"/>
      <c r="M4" s="605"/>
      <c r="N4" s="605"/>
      <c r="O4" s="605"/>
      <c r="P4" s="605"/>
      <c r="Q4" s="605"/>
      <c r="R4" s="605"/>
      <c r="S4" s="605"/>
      <c r="T4" s="605"/>
      <c r="U4" s="605"/>
      <c r="V4" s="605"/>
      <c r="W4" s="605"/>
      <c r="X4" s="605"/>
      <c r="Y4" s="605"/>
      <c r="Z4" s="605"/>
      <c r="AA4" s="605"/>
      <c r="AB4" s="605"/>
      <c r="AC4" s="605"/>
      <c r="AD4" s="605"/>
      <c r="AE4" s="605"/>
      <c r="AF4" s="605"/>
      <c r="AG4" s="605"/>
      <c r="AH4" s="605"/>
      <c r="AI4" s="605"/>
      <c r="AK4" s="398"/>
      <c r="AL4" s="398"/>
      <c r="AM4" s="398"/>
      <c r="AN4" s="398"/>
      <c r="AO4" s="398"/>
      <c r="AP4" s="398"/>
    </row>
    <row r="5" spans="1:46" ht="42" customHeight="1" x14ac:dyDescent="0.2">
      <c r="W5" s="399"/>
    </row>
    <row r="6" spans="1:46" ht="47.45" customHeight="1" thickBot="1" x14ac:dyDescent="0.25">
      <c r="U6" s="399"/>
    </row>
    <row r="7" spans="1:46" s="14" customFormat="1" ht="55.5" customHeight="1" thickBot="1" x14ac:dyDescent="0.3">
      <c r="A7" s="511" t="s">
        <v>91</v>
      </c>
      <c r="B7" s="514" t="s">
        <v>107</v>
      </c>
      <c r="C7" s="516" t="s">
        <v>48</v>
      </c>
      <c r="D7" s="530" t="s">
        <v>112</v>
      </c>
      <c r="E7" s="531"/>
      <c r="F7" s="536" t="s">
        <v>82</v>
      </c>
      <c r="G7" s="537"/>
      <c r="H7" s="537"/>
      <c r="I7" s="537"/>
      <c r="J7" s="538"/>
      <c r="K7" s="543" t="s">
        <v>87</v>
      </c>
      <c r="L7" s="544"/>
      <c r="M7" s="544"/>
      <c r="N7" s="544"/>
      <c r="O7" s="544"/>
      <c r="P7" s="544"/>
      <c r="Q7" s="544"/>
      <c r="R7" s="549"/>
      <c r="S7" s="543" t="s">
        <v>88</v>
      </c>
      <c r="T7" s="544"/>
      <c r="U7" s="544"/>
      <c r="V7" s="544"/>
      <c r="W7" s="544"/>
      <c r="X7" s="544"/>
      <c r="Y7" s="544"/>
      <c r="Z7" s="549"/>
      <c r="AA7" s="543" t="s">
        <v>101</v>
      </c>
      <c r="AB7" s="544"/>
      <c r="AC7" s="545"/>
    </row>
    <row r="8" spans="1:46" s="14" customFormat="1" ht="52.5" customHeight="1" thickBot="1" x14ac:dyDescent="0.3">
      <c r="A8" s="512"/>
      <c r="B8" s="515"/>
      <c r="C8" s="517"/>
      <c r="D8" s="532"/>
      <c r="E8" s="533"/>
      <c r="F8" s="539" t="s">
        <v>90</v>
      </c>
      <c r="G8" s="541" t="s">
        <v>83</v>
      </c>
      <c r="H8" s="542"/>
      <c r="I8" s="542"/>
      <c r="J8" s="523" t="s">
        <v>85</v>
      </c>
      <c r="K8" s="526" t="s">
        <v>97</v>
      </c>
      <c r="L8" s="526"/>
      <c r="M8" s="526"/>
      <c r="N8" s="527"/>
      <c r="O8" s="526" t="s">
        <v>99</v>
      </c>
      <c r="P8" s="526"/>
      <c r="Q8" s="526"/>
      <c r="R8" s="527"/>
      <c r="S8" s="526" t="s">
        <v>98</v>
      </c>
      <c r="T8" s="526"/>
      <c r="U8" s="526"/>
      <c r="V8" s="527"/>
      <c r="W8" s="526" t="s">
        <v>100</v>
      </c>
      <c r="X8" s="526"/>
      <c r="Y8" s="526"/>
      <c r="Z8" s="527"/>
      <c r="AA8" s="546"/>
      <c r="AB8" s="547"/>
      <c r="AC8" s="548"/>
    </row>
    <row r="9" spans="1:46" s="14" customFormat="1" ht="32.25" customHeight="1" thickBot="1" x14ac:dyDescent="0.3">
      <c r="A9" s="512"/>
      <c r="B9" s="515"/>
      <c r="C9" s="517"/>
      <c r="D9" s="534"/>
      <c r="E9" s="535"/>
      <c r="F9" s="539"/>
      <c r="G9" s="507" t="s">
        <v>84</v>
      </c>
      <c r="H9" s="528" t="s">
        <v>89</v>
      </c>
      <c r="I9" s="507" t="s">
        <v>86</v>
      </c>
      <c r="J9" s="524"/>
      <c r="K9" s="507" t="s">
        <v>94</v>
      </c>
      <c r="L9" s="528" t="s">
        <v>95</v>
      </c>
      <c r="M9" s="507" t="s">
        <v>96</v>
      </c>
      <c r="N9" s="499" t="s">
        <v>164</v>
      </c>
      <c r="O9" s="507" t="s">
        <v>94</v>
      </c>
      <c r="P9" s="528" t="s">
        <v>95</v>
      </c>
      <c r="Q9" s="507" t="s">
        <v>96</v>
      </c>
      <c r="R9" s="499" t="s">
        <v>164</v>
      </c>
      <c r="S9" s="507" t="s">
        <v>94</v>
      </c>
      <c r="T9" s="528" t="s">
        <v>95</v>
      </c>
      <c r="U9" s="507" t="s">
        <v>96</v>
      </c>
      <c r="V9" s="499" t="s">
        <v>164</v>
      </c>
      <c r="W9" s="507" t="s">
        <v>94</v>
      </c>
      <c r="X9" s="528" t="s">
        <v>95</v>
      </c>
      <c r="Y9" s="507" t="s">
        <v>96</v>
      </c>
      <c r="Z9" s="499" t="s">
        <v>164</v>
      </c>
      <c r="AA9" s="517" t="s">
        <v>102</v>
      </c>
      <c r="AB9" s="550" t="s">
        <v>103</v>
      </c>
      <c r="AC9" s="516" t="s">
        <v>104</v>
      </c>
    </row>
    <row r="10" spans="1:46" s="14" customFormat="1" ht="136.5" customHeight="1" thickBot="1" x14ac:dyDescent="0.3">
      <c r="A10" s="513"/>
      <c r="B10" s="634"/>
      <c r="C10" s="517"/>
      <c r="D10" s="46" t="s">
        <v>163</v>
      </c>
      <c r="E10" s="46" t="s">
        <v>92</v>
      </c>
      <c r="F10" s="540"/>
      <c r="G10" s="508"/>
      <c r="H10" s="529"/>
      <c r="I10" s="508"/>
      <c r="J10" s="525"/>
      <c r="K10" s="508"/>
      <c r="L10" s="529"/>
      <c r="M10" s="508"/>
      <c r="N10" s="500"/>
      <c r="O10" s="508"/>
      <c r="P10" s="529"/>
      <c r="Q10" s="508"/>
      <c r="R10" s="500"/>
      <c r="S10" s="508"/>
      <c r="T10" s="529"/>
      <c r="U10" s="508"/>
      <c r="V10" s="500"/>
      <c r="W10" s="508"/>
      <c r="X10" s="529"/>
      <c r="Y10" s="508"/>
      <c r="Z10" s="500"/>
      <c r="AA10" s="517"/>
      <c r="AB10" s="550"/>
      <c r="AC10" s="517"/>
    </row>
    <row r="11" spans="1:46" s="7" customFormat="1" ht="23.25" customHeight="1" thickBot="1" x14ac:dyDescent="0.35">
      <c r="A11" s="11" t="s">
        <v>227</v>
      </c>
      <c r="B11" s="648" t="s">
        <v>134</v>
      </c>
      <c r="C11" s="649"/>
      <c r="D11" s="649"/>
      <c r="E11" s="649"/>
      <c r="F11" s="649"/>
      <c r="G11" s="649"/>
      <c r="H11" s="649"/>
      <c r="I11" s="649"/>
      <c r="J11" s="649"/>
      <c r="K11" s="649"/>
      <c r="L11" s="649"/>
      <c r="M11" s="649"/>
      <c r="N11" s="650"/>
      <c r="O11" s="650"/>
      <c r="P11" s="650"/>
      <c r="Q11" s="650"/>
      <c r="R11" s="650"/>
      <c r="S11" s="650"/>
      <c r="T11" s="650"/>
      <c r="U11" s="650"/>
      <c r="V11" s="650"/>
      <c r="W11" s="650"/>
      <c r="X11" s="650"/>
      <c r="Y11" s="650"/>
      <c r="Z11" s="650"/>
      <c r="AA11" s="650"/>
      <c r="AB11" s="650"/>
      <c r="AC11" s="651"/>
    </row>
    <row r="12" spans="1:46" s="5" customFormat="1" ht="19.5" customHeight="1" thickBot="1" x14ac:dyDescent="0.35">
      <c r="A12" s="629" t="s">
        <v>110</v>
      </c>
      <c r="B12" s="630"/>
      <c r="C12" s="44"/>
      <c r="D12" s="262">
        <f>D13+D16</f>
        <v>15</v>
      </c>
      <c r="E12" s="263">
        <f>E13+E16</f>
        <v>450</v>
      </c>
      <c r="F12" s="264">
        <f>F13+F16</f>
        <v>96</v>
      </c>
      <c r="G12" s="265"/>
      <c r="H12" s="265"/>
      <c r="I12" s="265"/>
      <c r="J12" s="266">
        <f>J13+J16</f>
        <v>204</v>
      </c>
      <c r="K12" s="623">
        <f>K13+K16</f>
        <v>6</v>
      </c>
      <c r="L12" s="623"/>
      <c r="M12" s="623"/>
      <c r="N12" s="129">
        <f>N13+N16</f>
        <v>10</v>
      </c>
      <c r="O12" s="623">
        <f>O13+O16</f>
        <v>3</v>
      </c>
      <c r="P12" s="623"/>
      <c r="Q12" s="623"/>
      <c r="R12" s="138">
        <f>R13+R16</f>
        <v>5</v>
      </c>
      <c r="S12" s="623">
        <f>S13+S16</f>
        <v>0</v>
      </c>
      <c r="T12" s="623"/>
      <c r="U12" s="623"/>
      <c r="V12" s="64">
        <f>V13+V16</f>
        <v>0</v>
      </c>
      <c r="W12" s="623">
        <f>W13+W16</f>
        <v>0</v>
      </c>
      <c r="X12" s="623"/>
      <c r="Y12" s="623"/>
      <c r="Z12" s="64">
        <f>Z13+Z16</f>
        <v>0</v>
      </c>
      <c r="AA12" s="267"/>
      <c r="AB12" s="64"/>
      <c r="AC12" s="64"/>
    </row>
    <row r="13" spans="1:46" s="2" customFormat="1" ht="20.25" customHeight="1" thickBot="1" x14ac:dyDescent="0.35">
      <c r="A13" s="77"/>
      <c r="B13" s="223" t="s">
        <v>44</v>
      </c>
      <c r="C13" s="44"/>
      <c r="D13" s="64">
        <f>SUM(D14:D15)</f>
        <v>10</v>
      </c>
      <c r="E13" s="268">
        <f t="shared" ref="E13:J13" si="0">SUM(E14:E15)</f>
        <v>300</v>
      </c>
      <c r="F13" s="269">
        <f t="shared" si="0"/>
        <v>96</v>
      </c>
      <c r="G13" s="270"/>
      <c r="H13" s="270"/>
      <c r="I13" s="270"/>
      <c r="J13" s="271">
        <f t="shared" si="0"/>
        <v>204</v>
      </c>
      <c r="K13" s="557">
        <f>SUM(K14:M15)</f>
        <v>6</v>
      </c>
      <c r="L13" s="557"/>
      <c r="M13" s="557"/>
      <c r="N13" s="128">
        <f>SUM(N14:N15)</f>
        <v>10</v>
      </c>
      <c r="O13" s="557">
        <v>0</v>
      </c>
      <c r="P13" s="557"/>
      <c r="Q13" s="557"/>
      <c r="R13" s="272">
        <v>0</v>
      </c>
      <c r="S13" s="623">
        <v>0</v>
      </c>
      <c r="T13" s="623"/>
      <c r="U13" s="623"/>
      <c r="V13" s="64">
        <v>0</v>
      </c>
      <c r="W13" s="623">
        <v>0</v>
      </c>
      <c r="X13" s="623"/>
      <c r="Y13" s="623"/>
      <c r="Z13" s="64">
        <v>0</v>
      </c>
      <c r="AA13" s="211"/>
      <c r="AB13" s="64"/>
      <c r="AC13" s="64"/>
    </row>
    <row r="14" spans="1:46" s="2" customFormat="1" ht="39.950000000000003" customHeight="1" x14ac:dyDescent="0.3">
      <c r="A14" s="452" t="s">
        <v>233</v>
      </c>
      <c r="B14" s="76" t="s">
        <v>250</v>
      </c>
      <c r="C14" s="403" t="s">
        <v>199</v>
      </c>
      <c r="D14" s="273">
        <v>5</v>
      </c>
      <c r="E14" s="274">
        <f>D14*30</f>
        <v>150</v>
      </c>
      <c r="F14" s="275">
        <f>G14+H14+I14</f>
        <v>48</v>
      </c>
      <c r="G14" s="276"/>
      <c r="H14" s="276"/>
      <c r="I14" s="276">
        <v>48</v>
      </c>
      <c r="J14" s="277">
        <f>E14-F14</f>
        <v>102</v>
      </c>
      <c r="K14" s="278"/>
      <c r="L14" s="279"/>
      <c r="M14" s="280">
        <v>3</v>
      </c>
      <c r="N14" s="89">
        <v>5</v>
      </c>
      <c r="O14" s="281"/>
      <c r="P14" s="282"/>
      <c r="Q14" s="283"/>
      <c r="R14" s="284"/>
      <c r="S14" s="285"/>
      <c r="T14" s="286"/>
      <c r="U14" s="287"/>
      <c r="V14" s="288"/>
      <c r="W14" s="285"/>
      <c r="X14" s="286"/>
      <c r="Y14" s="287"/>
      <c r="Z14" s="288"/>
      <c r="AA14" s="289">
        <v>1</v>
      </c>
      <c r="AB14" s="273"/>
      <c r="AC14" s="273"/>
    </row>
    <row r="15" spans="1:46" s="2" customFormat="1" ht="49.9" customHeight="1" thickBot="1" x14ac:dyDescent="0.35">
      <c r="A15" s="453" t="s">
        <v>234</v>
      </c>
      <c r="B15" s="332" t="s">
        <v>251</v>
      </c>
      <c r="C15" s="403" t="s">
        <v>199</v>
      </c>
      <c r="D15" s="290">
        <v>5</v>
      </c>
      <c r="E15" s="291">
        <f>D15*30</f>
        <v>150</v>
      </c>
      <c r="F15" s="275">
        <f>G15+H15+I15</f>
        <v>48</v>
      </c>
      <c r="G15" s="292">
        <v>16</v>
      </c>
      <c r="H15" s="292"/>
      <c r="I15" s="292">
        <v>32</v>
      </c>
      <c r="J15" s="277">
        <f>E15-F15</f>
        <v>102</v>
      </c>
      <c r="K15" s="278">
        <v>1</v>
      </c>
      <c r="L15" s="279"/>
      <c r="M15" s="280">
        <v>2</v>
      </c>
      <c r="N15" s="89">
        <v>5</v>
      </c>
      <c r="O15" s="293"/>
      <c r="P15" s="294"/>
      <c r="Q15" s="295"/>
      <c r="R15" s="296"/>
      <c r="S15" s="297"/>
      <c r="T15" s="298"/>
      <c r="U15" s="299"/>
      <c r="V15" s="300"/>
      <c r="W15" s="297"/>
      <c r="X15" s="298"/>
      <c r="Y15" s="299"/>
      <c r="Z15" s="300"/>
      <c r="AA15" s="301">
        <v>1</v>
      </c>
      <c r="AB15" s="302"/>
      <c r="AC15" s="302"/>
    </row>
    <row r="16" spans="1:46" s="2" customFormat="1" ht="19.5" customHeight="1" thickBot="1" x14ac:dyDescent="0.35">
      <c r="A16" s="454"/>
      <c r="B16" s="222" t="s">
        <v>120</v>
      </c>
      <c r="C16" s="47"/>
      <c r="D16" s="135">
        <v>5</v>
      </c>
      <c r="E16" s="267">
        <f>SUM(E17:E19)</f>
        <v>150</v>
      </c>
      <c r="F16" s="303"/>
      <c r="G16" s="270"/>
      <c r="H16" s="270"/>
      <c r="I16" s="270"/>
      <c r="J16" s="271"/>
      <c r="K16" s="635">
        <f>SUM(K17:M19)</f>
        <v>0</v>
      </c>
      <c r="L16" s="636"/>
      <c r="M16" s="637"/>
      <c r="N16" s="128">
        <f>SUM(N17:N19)</f>
        <v>0</v>
      </c>
      <c r="O16" s="635">
        <f>SUM(O17:Q19)</f>
        <v>3</v>
      </c>
      <c r="P16" s="636"/>
      <c r="Q16" s="637"/>
      <c r="R16" s="272">
        <f>SUM(R17:R19)</f>
        <v>5</v>
      </c>
      <c r="S16" s="607">
        <f>SUM(S17:U19)</f>
        <v>0</v>
      </c>
      <c r="T16" s="608"/>
      <c r="U16" s="609"/>
      <c r="V16" s="135">
        <f>SUM(V17:V19)</f>
        <v>0</v>
      </c>
      <c r="W16" s="607">
        <f>SUM(W17:Y19)</f>
        <v>0</v>
      </c>
      <c r="X16" s="608"/>
      <c r="Y16" s="609"/>
      <c r="Z16" s="135">
        <f>SUM(Z17:Z19)</f>
        <v>0</v>
      </c>
      <c r="AA16" s="304"/>
      <c r="AB16" s="71"/>
      <c r="AC16" s="71"/>
    </row>
    <row r="17" spans="1:29" s="2" customFormat="1" ht="42.6" customHeight="1" x14ac:dyDescent="0.3">
      <c r="A17" s="455" t="s">
        <v>235</v>
      </c>
      <c r="B17" s="404" t="s">
        <v>252</v>
      </c>
      <c r="C17" s="403" t="s">
        <v>200</v>
      </c>
      <c r="D17" s="621">
        <v>5</v>
      </c>
      <c r="E17" s="670">
        <f t="shared" ref="E17" si="1">D17*30</f>
        <v>150</v>
      </c>
      <c r="F17" s="666">
        <f>SUM(G17:I19)</f>
        <v>48</v>
      </c>
      <c r="G17" s="599">
        <v>32</v>
      </c>
      <c r="H17" s="599"/>
      <c r="I17" s="599">
        <v>16</v>
      </c>
      <c r="J17" s="601">
        <f>E17-F17</f>
        <v>102</v>
      </c>
      <c r="K17" s="638"/>
      <c r="L17" s="614"/>
      <c r="M17" s="610"/>
      <c r="N17" s="662"/>
      <c r="O17" s="638">
        <v>2</v>
      </c>
      <c r="P17" s="614"/>
      <c r="Q17" s="610">
        <v>1</v>
      </c>
      <c r="R17" s="603">
        <v>5</v>
      </c>
      <c r="S17" s="626"/>
      <c r="T17" s="614"/>
      <c r="U17" s="610"/>
      <c r="V17" s="624"/>
      <c r="W17" s="626"/>
      <c r="X17" s="614"/>
      <c r="Y17" s="610"/>
      <c r="Z17" s="612"/>
      <c r="AA17" s="668">
        <v>2</v>
      </c>
      <c r="AB17" s="644"/>
      <c r="AC17" s="305"/>
    </row>
    <row r="18" spans="1:29" s="2" customFormat="1" ht="37.5" customHeight="1" x14ac:dyDescent="0.3">
      <c r="A18" s="456" t="s">
        <v>236</v>
      </c>
      <c r="B18" s="347" t="s">
        <v>253</v>
      </c>
      <c r="C18" s="403" t="s">
        <v>200</v>
      </c>
      <c r="D18" s="621"/>
      <c r="E18" s="670"/>
      <c r="F18" s="666"/>
      <c r="G18" s="599"/>
      <c r="H18" s="599"/>
      <c r="I18" s="599"/>
      <c r="J18" s="601"/>
      <c r="K18" s="638"/>
      <c r="L18" s="614"/>
      <c r="M18" s="610"/>
      <c r="N18" s="662"/>
      <c r="O18" s="638"/>
      <c r="P18" s="614"/>
      <c r="Q18" s="610"/>
      <c r="R18" s="603"/>
      <c r="S18" s="626"/>
      <c r="T18" s="614"/>
      <c r="U18" s="610"/>
      <c r="V18" s="624"/>
      <c r="W18" s="626"/>
      <c r="X18" s="614"/>
      <c r="Y18" s="610"/>
      <c r="Z18" s="612"/>
      <c r="AA18" s="668"/>
      <c r="AB18" s="644"/>
      <c r="AC18" s="306"/>
    </row>
    <row r="19" spans="1:29" s="2" customFormat="1" ht="40.9" customHeight="1" thickBot="1" x14ac:dyDescent="0.35">
      <c r="A19" s="457" t="s">
        <v>237</v>
      </c>
      <c r="B19" s="348" t="s">
        <v>254</v>
      </c>
      <c r="C19" s="340" t="s">
        <v>187</v>
      </c>
      <c r="D19" s="643"/>
      <c r="E19" s="671"/>
      <c r="F19" s="667"/>
      <c r="G19" s="640"/>
      <c r="H19" s="640"/>
      <c r="I19" s="640"/>
      <c r="J19" s="641"/>
      <c r="K19" s="639"/>
      <c r="L19" s="628"/>
      <c r="M19" s="611"/>
      <c r="N19" s="663"/>
      <c r="O19" s="639"/>
      <c r="P19" s="628"/>
      <c r="Q19" s="611"/>
      <c r="R19" s="604"/>
      <c r="S19" s="627"/>
      <c r="T19" s="628"/>
      <c r="U19" s="611"/>
      <c r="V19" s="625"/>
      <c r="W19" s="627"/>
      <c r="X19" s="628"/>
      <c r="Y19" s="611"/>
      <c r="Z19" s="613"/>
      <c r="AA19" s="669"/>
      <c r="AB19" s="647"/>
      <c r="AC19" s="307"/>
    </row>
    <row r="20" spans="1:29" s="7" customFormat="1" ht="23.25" customHeight="1" thickBot="1" x14ac:dyDescent="0.35">
      <c r="A20" s="55" t="s">
        <v>228</v>
      </c>
      <c r="B20" s="632" t="s">
        <v>49</v>
      </c>
      <c r="C20" s="632"/>
      <c r="D20" s="632"/>
      <c r="E20" s="632"/>
      <c r="F20" s="632"/>
      <c r="G20" s="632"/>
      <c r="H20" s="632"/>
      <c r="I20" s="632"/>
      <c r="J20" s="632"/>
      <c r="K20" s="632"/>
      <c r="L20" s="632"/>
      <c r="M20" s="632"/>
      <c r="N20" s="632"/>
      <c r="O20" s="632"/>
      <c r="P20" s="632"/>
      <c r="Q20" s="632"/>
      <c r="R20" s="632"/>
      <c r="S20" s="632"/>
      <c r="T20" s="632"/>
      <c r="U20" s="632"/>
      <c r="V20" s="632"/>
      <c r="W20" s="632"/>
      <c r="X20" s="632"/>
      <c r="Y20" s="632"/>
      <c r="Z20" s="632"/>
      <c r="AA20" s="632"/>
      <c r="AB20" s="632"/>
      <c r="AC20" s="633"/>
    </row>
    <row r="21" spans="1:29" s="5" customFormat="1" ht="19.5" customHeight="1" thickBot="1" x14ac:dyDescent="0.35">
      <c r="A21" s="629" t="s">
        <v>110</v>
      </c>
      <c r="B21" s="631"/>
      <c r="C21" s="54"/>
      <c r="D21" s="308">
        <f t="shared" ref="D21:K21" si="2">D22+D27</f>
        <v>30</v>
      </c>
      <c r="E21" s="309">
        <f t="shared" si="2"/>
        <v>900</v>
      </c>
      <c r="F21" s="310"/>
      <c r="G21" s="311"/>
      <c r="H21" s="311"/>
      <c r="I21" s="311"/>
      <c r="J21" s="312"/>
      <c r="K21" s="677">
        <f t="shared" si="2"/>
        <v>0</v>
      </c>
      <c r="L21" s="678"/>
      <c r="M21" s="679"/>
      <c r="N21" s="309">
        <f>N22+N27</f>
        <v>0</v>
      </c>
      <c r="O21" s="677">
        <f>O22+O27</f>
        <v>6</v>
      </c>
      <c r="P21" s="678"/>
      <c r="Q21" s="679"/>
      <c r="R21" s="313">
        <f>R22+R27</f>
        <v>10</v>
      </c>
      <c r="S21" s="677">
        <f>S22+S27</f>
        <v>12</v>
      </c>
      <c r="T21" s="678"/>
      <c r="U21" s="679"/>
      <c r="V21" s="309">
        <f>V22+V27</f>
        <v>20</v>
      </c>
      <c r="W21" s="677">
        <f>W22+W27</f>
        <v>0</v>
      </c>
      <c r="X21" s="678"/>
      <c r="Y21" s="679"/>
      <c r="Z21" s="309">
        <f>Z22+Z27</f>
        <v>0</v>
      </c>
      <c r="AA21" s="314"/>
      <c r="AB21" s="314"/>
      <c r="AC21" s="314"/>
    </row>
    <row r="22" spans="1:29" s="2" customFormat="1" ht="20.25" customHeight="1" thickBot="1" x14ac:dyDescent="0.35">
      <c r="A22" s="45"/>
      <c r="B22" s="222" t="s">
        <v>44</v>
      </c>
      <c r="C22" s="338"/>
      <c r="D22" s="315">
        <f t="shared" ref="D22:E22" si="3">SUM(D23:D26)</f>
        <v>20</v>
      </c>
      <c r="E22" s="64">
        <f t="shared" si="3"/>
        <v>600</v>
      </c>
      <c r="F22" s="303"/>
      <c r="G22" s="270"/>
      <c r="H22" s="270"/>
      <c r="I22" s="270"/>
      <c r="J22" s="271"/>
      <c r="K22" s="680">
        <f>SUM(K23:M26)</f>
        <v>0</v>
      </c>
      <c r="L22" s="623"/>
      <c r="M22" s="681"/>
      <c r="N22" s="64">
        <f>SUM(N23:N26)</f>
        <v>0</v>
      </c>
      <c r="O22" s="680">
        <f>SUM(O23:Q26)</f>
        <v>3</v>
      </c>
      <c r="P22" s="623"/>
      <c r="Q22" s="681"/>
      <c r="R22" s="138">
        <f>SUM(R23:R26)</f>
        <v>5</v>
      </c>
      <c r="S22" s="680">
        <f>SUM(S23:U26)</f>
        <v>9</v>
      </c>
      <c r="T22" s="623"/>
      <c r="U22" s="681"/>
      <c r="V22" s="64">
        <f>SUM(V23:V26)</f>
        <v>15</v>
      </c>
      <c r="W22" s="680">
        <f>SUM(W23:Y26)</f>
        <v>0</v>
      </c>
      <c r="X22" s="623"/>
      <c r="Y22" s="681"/>
      <c r="Z22" s="64">
        <f>SUM(Z23:Z26)</f>
        <v>0</v>
      </c>
      <c r="AA22" s="133"/>
      <c r="AB22" s="71"/>
      <c r="AC22" s="71"/>
    </row>
    <row r="23" spans="1:29" s="2" customFormat="1" ht="42" customHeight="1" x14ac:dyDescent="0.3">
      <c r="A23" s="458" t="s">
        <v>238</v>
      </c>
      <c r="B23" s="342" t="s">
        <v>260</v>
      </c>
      <c r="C23" s="403" t="s">
        <v>200</v>
      </c>
      <c r="D23" s="335">
        <v>5</v>
      </c>
      <c r="E23" s="84">
        <f>D23*30</f>
        <v>150</v>
      </c>
      <c r="F23" s="100">
        <f>G23+H23+I23</f>
        <v>48</v>
      </c>
      <c r="G23" s="101">
        <v>32</v>
      </c>
      <c r="H23" s="101"/>
      <c r="I23" s="101">
        <v>16</v>
      </c>
      <c r="J23" s="102">
        <f>E23-F23</f>
        <v>102</v>
      </c>
      <c r="K23" s="316"/>
      <c r="L23" s="317"/>
      <c r="M23" s="318"/>
      <c r="N23" s="89"/>
      <c r="O23" s="103">
        <v>2</v>
      </c>
      <c r="P23" s="317"/>
      <c r="Q23" s="102">
        <v>1</v>
      </c>
      <c r="R23" s="319">
        <v>5</v>
      </c>
      <c r="S23" s="100"/>
      <c r="T23" s="317"/>
      <c r="U23" s="102"/>
      <c r="V23" s="320"/>
      <c r="W23" s="100"/>
      <c r="X23" s="317"/>
      <c r="Y23" s="102"/>
      <c r="Z23" s="320"/>
      <c r="AA23" s="83">
        <v>2</v>
      </c>
      <c r="AB23" s="84"/>
      <c r="AC23" s="84"/>
    </row>
    <row r="24" spans="1:29" s="2" customFormat="1" ht="58.15" customHeight="1" x14ac:dyDescent="0.3">
      <c r="A24" s="458" t="s">
        <v>239</v>
      </c>
      <c r="B24" s="448" t="s">
        <v>261</v>
      </c>
      <c r="C24" s="403" t="s">
        <v>200</v>
      </c>
      <c r="D24" s="336">
        <v>5</v>
      </c>
      <c r="E24" s="60">
        <f t="shared" ref="E24" si="4">D24*30</f>
        <v>150</v>
      </c>
      <c r="F24" s="105">
        <f t="shared" ref="F24" si="5">G24+H24+I24</f>
        <v>48</v>
      </c>
      <c r="G24" s="106">
        <v>32</v>
      </c>
      <c r="H24" s="106">
        <v>16</v>
      </c>
      <c r="I24" s="106"/>
      <c r="J24" s="107">
        <f t="shared" ref="J24" si="6">E24-F24</f>
        <v>102</v>
      </c>
      <c r="K24" s="115"/>
      <c r="L24" s="321"/>
      <c r="M24" s="322"/>
      <c r="N24" s="98"/>
      <c r="O24" s="323"/>
      <c r="P24" s="321"/>
      <c r="Q24" s="107"/>
      <c r="R24" s="117"/>
      <c r="S24" s="105">
        <v>2</v>
      </c>
      <c r="T24" s="321">
        <v>1</v>
      </c>
      <c r="U24" s="107"/>
      <c r="V24" s="112">
        <v>5</v>
      </c>
      <c r="W24" s="105"/>
      <c r="X24" s="321"/>
      <c r="Y24" s="107"/>
      <c r="Z24" s="112"/>
      <c r="AA24" s="83">
        <v>3</v>
      </c>
      <c r="AB24" s="60"/>
      <c r="AC24" s="60"/>
    </row>
    <row r="25" spans="1:29" s="2" customFormat="1" ht="58.9" customHeight="1" x14ac:dyDescent="0.3">
      <c r="A25" s="458" t="s">
        <v>240</v>
      </c>
      <c r="B25" s="402" t="s">
        <v>262</v>
      </c>
      <c r="C25" s="403" t="s">
        <v>200</v>
      </c>
      <c r="D25" s="337">
        <v>5</v>
      </c>
      <c r="E25" s="60">
        <f t="shared" ref="E25" si="7">D25*30</f>
        <v>150</v>
      </c>
      <c r="F25" s="105">
        <f t="shared" ref="F25" si="8">G25+H25+I25</f>
        <v>48</v>
      </c>
      <c r="G25" s="106">
        <v>32</v>
      </c>
      <c r="H25" s="106"/>
      <c r="I25" s="106">
        <v>16</v>
      </c>
      <c r="J25" s="107">
        <f t="shared" ref="J25" si="9">E25-F25</f>
        <v>102</v>
      </c>
      <c r="K25" s="115"/>
      <c r="L25" s="321"/>
      <c r="M25" s="322"/>
      <c r="N25" s="98"/>
      <c r="O25" s="323"/>
      <c r="P25" s="321"/>
      <c r="Q25" s="107"/>
      <c r="R25" s="117"/>
      <c r="S25" s="105">
        <v>2</v>
      </c>
      <c r="T25" s="321"/>
      <c r="U25" s="107">
        <v>1</v>
      </c>
      <c r="V25" s="112">
        <v>5</v>
      </c>
      <c r="W25" s="105"/>
      <c r="X25" s="321"/>
      <c r="Y25" s="107"/>
      <c r="Z25" s="112"/>
      <c r="AA25" s="83">
        <v>3</v>
      </c>
      <c r="AB25" s="60"/>
      <c r="AC25" s="60"/>
    </row>
    <row r="26" spans="1:29" s="2" customFormat="1" ht="40.9" customHeight="1" thickBot="1" x14ac:dyDescent="0.35">
      <c r="A26" s="458" t="s">
        <v>241</v>
      </c>
      <c r="B26" s="400" t="s">
        <v>263</v>
      </c>
      <c r="C26" s="403" t="s">
        <v>200</v>
      </c>
      <c r="D26" s="337">
        <v>5</v>
      </c>
      <c r="E26" s="60">
        <f t="shared" ref="E26" si="10">D26*30</f>
        <v>150</v>
      </c>
      <c r="F26" s="105">
        <f t="shared" ref="F26" si="11">G26+H26+I26</f>
        <v>48</v>
      </c>
      <c r="G26" s="106">
        <v>32</v>
      </c>
      <c r="H26" s="106"/>
      <c r="I26" s="106">
        <v>16</v>
      </c>
      <c r="J26" s="107">
        <f t="shared" ref="J26" si="12">E26-F26</f>
        <v>102</v>
      </c>
      <c r="K26" s="115"/>
      <c r="L26" s="321"/>
      <c r="M26" s="322"/>
      <c r="N26" s="98"/>
      <c r="O26" s="323"/>
      <c r="P26" s="321"/>
      <c r="Q26" s="107"/>
      <c r="R26" s="117"/>
      <c r="S26" s="105">
        <v>2</v>
      </c>
      <c r="T26" s="321"/>
      <c r="U26" s="107">
        <v>1</v>
      </c>
      <c r="V26" s="112">
        <v>5</v>
      </c>
      <c r="W26" s="105"/>
      <c r="X26" s="321"/>
      <c r="Y26" s="107"/>
      <c r="Z26" s="112"/>
      <c r="AA26" s="83">
        <v>3</v>
      </c>
      <c r="AB26" s="60"/>
      <c r="AC26" s="60"/>
    </row>
    <row r="27" spans="1:29" s="43" customFormat="1" ht="19.5" customHeight="1" thickBot="1" x14ac:dyDescent="0.35">
      <c r="A27" s="80"/>
      <c r="B27" s="81" t="s">
        <v>120</v>
      </c>
      <c r="C27" s="82"/>
      <c r="D27" s="243">
        <f t="shared" ref="D27:E27" si="13">SUM(D28:D31)</f>
        <v>10</v>
      </c>
      <c r="E27" s="242">
        <f t="shared" si="13"/>
        <v>300</v>
      </c>
      <c r="F27" s="324"/>
      <c r="G27" s="325"/>
      <c r="H27" s="325"/>
      <c r="I27" s="325"/>
      <c r="J27" s="326"/>
      <c r="K27" s="652">
        <f>SUM(K28:M31)</f>
        <v>0</v>
      </c>
      <c r="L27" s="653"/>
      <c r="M27" s="654"/>
      <c r="N27" s="327">
        <f>SUM(N28:N31)</f>
        <v>0</v>
      </c>
      <c r="O27" s="652">
        <f>SUM(O28:Q31)</f>
        <v>3</v>
      </c>
      <c r="P27" s="653"/>
      <c r="Q27" s="654"/>
      <c r="R27" s="328">
        <f>SUM(R28:R31)</f>
        <v>5</v>
      </c>
      <c r="S27" s="655">
        <f>SUM(S28:U31)</f>
        <v>3</v>
      </c>
      <c r="T27" s="656"/>
      <c r="U27" s="657"/>
      <c r="V27" s="244">
        <f>SUM(V28:V31)</f>
        <v>5</v>
      </c>
      <c r="W27" s="655">
        <f>SUM(W28:Y31)</f>
        <v>0</v>
      </c>
      <c r="X27" s="656"/>
      <c r="Y27" s="657"/>
      <c r="Z27" s="244">
        <f>SUM(Z28:Z31)</f>
        <v>0</v>
      </c>
      <c r="AA27" s="244"/>
      <c r="AB27" s="242"/>
      <c r="AC27" s="242"/>
    </row>
    <row r="28" spans="1:29" s="2" customFormat="1" ht="49.15" customHeight="1" x14ac:dyDescent="0.3">
      <c r="A28" s="459" t="s">
        <v>242</v>
      </c>
      <c r="B28" s="344" t="s">
        <v>264</v>
      </c>
      <c r="C28" s="403" t="s">
        <v>200</v>
      </c>
      <c r="D28" s="621">
        <v>5</v>
      </c>
      <c r="E28" s="644">
        <f>D28*30</f>
        <v>150</v>
      </c>
      <c r="F28" s="666">
        <f>G28+H28+I28</f>
        <v>48</v>
      </c>
      <c r="G28" s="599">
        <v>32</v>
      </c>
      <c r="H28" s="599"/>
      <c r="I28" s="599">
        <v>16</v>
      </c>
      <c r="J28" s="601">
        <f>E28-F28</f>
        <v>102</v>
      </c>
      <c r="K28" s="617"/>
      <c r="L28" s="614"/>
      <c r="M28" s="601"/>
      <c r="N28" s="619"/>
      <c r="O28" s="617">
        <v>2</v>
      </c>
      <c r="P28" s="614"/>
      <c r="Q28" s="601">
        <v>1</v>
      </c>
      <c r="R28" s="603">
        <v>5</v>
      </c>
      <c r="S28" s="658"/>
      <c r="T28" s="660"/>
      <c r="U28" s="661"/>
      <c r="V28" s="672"/>
      <c r="W28" s="658"/>
      <c r="X28" s="660"/>
      <c r="Y28" s="661"/>
      <c r="Z28" s="672"/>
      <c r="AA28" s="682">
        <v>2</v>
      </c>
      <c r="AB28" s="683"/>
      <c r="AC28" s="683"/>
    </row>
    <row r="29" spans="1:29" s="2" customFormat="1" ht="35.25" customHeight="1" x14ac:dyDescent="0.3">
      <c r="A29" s="459" t="s">
        <v>243</v>
      </c>
      <c r="B29" s="343" t="s">
        <v>265</v>
      </c>
      <c r="C29" s="403" t="s">
        <v>200</v>
      </c>
      <c r="D29" s="622"/>
      <c r="E29" s="645"/>
      <c r="F29" s="659"/>
      <c r="G29" s="600"/>
      <c r="H29" s="600"/>
      <c r="I29" s="600"/>
      <c r="J29" s="602"/>
      <c r="K29" s="618"/>
      <c r="L29" s="615"/>
      <c r="M29" s="602"/>
      <c r="N29" s="620"/>
      <c r="O29" s="618"/>
      <c r="P29" s="615"/>
      <c r="Q29" s="602"/>
      <c r="R29" s="616"/>
      <c r="S29" s="659"/>
      <c r="T29" s="615"/>
      <c r="U29" s="602"/>
      <c r="V29" s="673"/>
      <c r="W29" s="659"/>
      <c r="X29" s="615"/>
      <c r="Y29" s="602"/>
      <c r="Z29" s="673"/>
      <c r="AA29" s="622"/>
      <c r="AB29" s="645"/>
      <c r="AC29" s="645"/>
    </row>
    <row r="30" spans="1:29" s="2" customFormat="1" ht="53.45" customHeight="1" x14ac:dyDescent="0.3">
      <c r="A30" s="459" t="s">
        <v>244</v>
      </c>
      <c r="B30" s="393" t="s">
        <v>266</v>
      </c>
      <c r="C30" s="403" t="s">
        <v>200</v>
      </c>
      <c r="D30" s="642">
        <v>5</v>
      </c>
      <c r="E30" s="646">
        <f t="shared" ref="E30" si="14">D30*30</f>
        <v>150</v>
      </c>
      <c r="F30" s="674">
        <f t="shared" ref="F30" si="15">G30+H30+I30</f>
        <v>48</v>
      </c>
      <c r="G30" s="675">
        <v>32</v>
      </c>
      <c r="H30" s="675"/>
      <c r="I30" s="675">
        <v>16</v>
      </c>
      <c r="J30" s="676">
        <f t="shared" ref="J30" si="16">E30-F30</f>
        <v>102</v>
      </c>
      <c r="K30" s="617"/>
      <c r="L30" s="614"/>
      <c r="M30" s="601"/>
      <c r="N30" s="619"/>
      <c r="O30" s="617"/>
      <c r="P30" s="614"/>
      <c r="Q30" s="601"/>
      <c r="R30" s="603"/>
      <c r="S30" s="666">
        <v>2</v>
      </c>
      <c r="T30" s="614"/>
      <c r="U30" s="601">
        <v>1</v>
      </c>
      <c r="V30" s="664">
        <v>5</v>
      </c>
      <c r="W30" s="666"/>
      <c r="X30" s="614"/>
      <c r="Y30" s="601"/>
      <c r="Z30" s="664"/>
      <c r="AA30" s="621">
        <v>3</v>
      </c>
      <c r="AB30" s="644"/>
      <c r="AC30" s="644"/>
    </row>
    <row r="31" spans="1:29" s="2" customFormat="1" ht="60" customHeight="1" thickBot="1" x14ac:dyDescent="0.35">
      <c r="A31" s="460" t="s">
        <v>245</v>
      </c>
      <c r="B31" s="392" t="s">
        <v>267</v>
      </c>
      <c r="C31" s="403" t="s">
        <v>200</v>
      </c>
      <c r="D31" s="643"/>
      <c r="E31" s="647"/>
      <c r="F31" s="667"/>
      <c r="G31" s="640"/>
      <c r="H31" s="640"/>
      <c r="I31" s="640"/>
      <c r="J31" s="641"/>
      <c r="K31" s="684"/>
      <c r="L31" s="628"/>
      <c r="M31" s="641"/>
      <c r="N31" s="685"/>
      <c r="O31" s="684"/>
      <c r="P31" s="628"/>
      <c r="Q31" s="641"/>
      <c r="R31" s="604"/>
      <c r="S31" s="667"/>
      <c r="T31" s="628"/>
      <c r="U31" s="641"/>
      <c r="V31" s="665"/>
      <c r="W31" s="667"/>
      <c r="X31" s="628"/>
      <c r="Y31" s="641"/>
      <c r="Z31" s="665"/>
      <c r="AA31" s="643"/>
      <c r="AB31" s="647"/>
      <c r="AC31" s="647"/>
    </row>
    <row r="32" spans="1:29" ht="22.15" customHeight="1" x14ac:dyDescent="0.2"/>
    <row r="33" spans="1:37" s="3" customFormat="1" ht="20.25" x14ac:dyDescent="0.3">
      <c r="A33" s="330"/>
      <c r="B33" s="394" t="s">
        <v>201</v>
      </c>
      <c r="C33" s="330" t="s">
        <v>202</v>
      </c>
      <c r="D33" s="395"/>
      <c r="E33" s="395"/>
      <c r="G33" s="395"/>
      <c r="H33" s="395"/>
      <c r="I33" s="395"/>
      <c r="J33" s="395"/>
      <c r="L33" s="395"/>
      <c r="M33" s="396"/>
      <c r="N33" s="330"/>
      <c r="P33" s="330" t="s">
        <v>212</v>
      </c>
      <c r="AK33" s="330"/>
    </row>
    <row r="34" spans="1:37" s="3" customFormat="1" ht="20.25" x14ac:dyDescent="0.3">
      <c r="A34" s="330"/>
      <c r="B34" s="330" t="s">
        <v>203</v>
      </c>
      <c r="C34" s="330" t="s">
        <v>204</v>
      </c>
      <c r="D34" s="395"/>
      <c r="E34" s="395"/>
      <c r="G34" s="395"/>
      <c r="H34" s="395"/>
      <c r="I34" s="395"/>
      <c r="J34" s="395"/>
      <c r="L34" s="395"/>
      <c r="M34" s="396"/>
      <c r="N34" s="330"/>
      <c r="P34" s="330" t="s">
        <v>205</v>
      </c>
      <c r="AK34" s="330"/>
    </row>
    <row r="35" spans="1:37" s="3" customFormat="1" ht="20.25" x14ac:dyDescent="0.3">
      <c r="A35" s="330"/>
      <c r="B35" s="330" t="s">
        <v>206</v>
      </c>
      <c r="C35" s="330" t="s">
        <v>207</v>
      </c>
      <c r="D35" s="395"/>
      <c r="E35" s="395"/>
      <c r="G35" s="395"/>
      <c r="H35" s="395"/>
      <c r="I35" s="395"/>
      <c r="J35" s="395"/>
      <c r="L35" s="395"/>
      <c r="M35" s="396"/>
      <c r="N35" s="330"/>
      <c r="P35" s="330" t="s">
        <v>213</v>
      </c>
      <c r="AK35" s="330"/>
    </row>
  </sheetData>
  <dataConsolidate/>
  <mergeCells count="144">
    <mergeCell ref="AB30:AB31"/>
    <mergeCell ref="AC30:AC31"/>
    <mergeCell ref="K21:M21"/>
    <mergeCell ref="O21:Q21"/>
    <mergeCell ref="S21:U21"/>
    <mergeCell ref="W21:Y21"/>
    <mergeCell ref="K22:M22"/>
    <mergeCell ref="O22:Q22"/>
    <mergeCell ref="S22:U22"/>
    <mergeCell ref="W22:Y22"/>
    <mergeCell ref="X28:X29"/>
    <mergeCell ref="Y28:Y29"/>
    <mergeCell ref="Z28:Z29"/>
    <mergeCell ref="AA28:AA29"/>
    <mergeCell ref="AB28:AB29"/>
    <mergeCell ref="AC28:AC29"/>
    <mergeCell ref="K30:K31"/>
    <mergeCell ref="L30:L31"/>
    <mergeCell ref="M30:M31"/>
    <mergeCell ref="N30:N31"/>
    <mergeCell ref="O30:O31"/>
    <mergeCell ref="P30:P31"/>
    <mergeCell ref="Q30:Q31"/>
    <mergeCell ref="U30:U31"/>
    <mergeCell ref="V30:V31"/>
    <mergeCell ref="W30:W31"/>
    <mergeCell ref="X30:X31"/>
    <mergeCell ref="AA17:AA19"/>
    <mergeCell ref="Z30:Z31"/>
    <mergeCell ref="AA30:AA31"/>
    <mergeCell ref="Y30:Y31"/>
    <mergeCell ref="D17:D19"/>
    <mergeCell ref="E17:E19"/>
    <mergeCell ref="F17:F19"/>
    <mergeCell ref="G17:G19"/>
    <mergeCell ref="H17:H19"/>
    <mergeCell ref="V28:V29"/>
    <mergeCell ref="W28:W29"/>
    <mergeCell ref="S30:S31"/>
    <mergeCell ref="T30:T31"/>
    <mergeCell ref="F30:F31"/>
    <mergeCell ref="G30:G31"/>
    <mergeCell ref="H30:H31"/>
    <mergeCell ref="I30:I31"/>
    <mergeCell ref="J30:J31"/>
    <mergeCell ref="F28:F29"/>
    <mergeCell ref="G28:G29"/>
    <mergeCell ref="D30:D31"/>
    <mergeCell ref="E28:E29"/>
    <mergeCell ref="E30:E31"/>
    <mergeCell ref="B11:AC11"/>
    <mergeCell ref="AA9:AA10"/>
    <mergeCell ref="AB9:AB10"/>
    <mergeCell ref="AC9:AC10"/>
    <mergeCell ref="K27:M27"/>
    <mergeCell ref="O27:Q27"/>
    <mergeCell ref="S27:U27"/>
    <mergeCell ref="W27:Y27"/>
    <mergeCell ref="S28:S29"/>
    <mergeCell ref="T28:T29"/>
    <mergeCell ref="U28:U29"/>
    <mergeCell ref="Z9:Z10"/>
    <mergeCell ref="S9:S10"/>
    <mergeCell ref="T9:T10"/>
    <mergeCell ref="O13:Q13"/>
    <mergeCell ref="O16:Q16"/>
    <mergeCell ref="AB17:AB19"/>
    <mergeCell ref="M17:M19"/>
    <mergeCell ref="N17:N19"/>
    <mergeCell ref="O17:O19"/>
    <mergeCell ref="P17:P19"/>
    <mergeCell ref="K13:M13"/>
    <mergeCell ref="K16:M16"/>
    <mergeCell ref="K12:M12"/>
    <mergeCell ref="K17:K19"/>
    <mergeCell ref="L17:L19"/>
    <mergeCell ref="O12:Q12"/>
    <mergeCell ref="S12:U12"/>
    <mergeCell ref="R9:R10"/>
    <mergeCell ref="I17:I19"/>
    <mergeCell ref="J17:J19"/>
    <mergeCell ref="Q17:Q19"/>
    <mergeCell ref="R17:R19"/>
    <mergeCell ref="S17:S19"/>
    <mergeCell ref="T17:T19"/>
    <mergeCell ref="U17:U19"/>
    <mergeCell ref="H9:H10"/>
    <mergeCell ref="I9:I10"/>
    <mergeCell ref="F8:F10"/>
    <mergeCell ref="G8:I8"/>
    <mergeCell ref="J8:J10"/>
    <mergeCell ref="K7:R7"/>
    <mergeCell ref="S7:Z7"/>
    <mergeCell ref="AA7:AC8"/>
    <mergeCell ref="K9:K10"/>
    <mergeCell ref="S8:V8"/>
    <mergeCell ref="C1:AC2"/>
    <mergeCell ref="S16:U16"/>
    <mergeCell ref="W16:Y16"/>
    <mergeCell ref="Y17:Y19"/>
    <mergeCell ref="Z17:Z19"/>
    <mergeCell ref="P28:P29"/>
    <mergeCell ref="Q28:Q29"/>
    <mergeCell ref="R28:R29"/>
    <mergeCell ref="K28:K29"/>
    <mergeCell ref="L28:L29"/>
    <mergeCell ref="M28:M29"/>
    <mergeCell ref="N28:N29"/>
    <mergeCell ref="O28:O29"/>
    <mergeCell ref="D28:D29"/>
    <mergeCell ref="O8:R8"/>
    <mergeCell ref="L9:L10"/>
    <mergeCell ref="M9:M10"/>
    <mergeCell ref="N9:N10"/>
    <mergeCell ref="O9:O10"/>
    <mergeCell ref="U9:U10"/>
    <mergeCell ref="V9:V10"/>
    <mergeCell ref="W9:W10"/>
    <mergeCell ref="X9:X10"/>
    <mergeCell ref="Y9:Y10"/>
    <mergeCell ref="P9:P10"/>
    <mergeCell ref="Q9:Q10"/>
    <mergeCell ref="K8:N8"/>
    <mergeCell ref="W8:Z8"/>
    <mergeCell ref="H28:H29"/>
    <mergeCell ref="I28:I29"/>
    <mergeCell ref="J28:J29"/>
    <mergeCell ref="R30:R31"/>
    <mergeCell ref="B4:AI4"/>
    <mergeCell ref="W12:Y12"/>
    <mergeCell ref="S13:U13"/>
    <mergeCell ref="W13:Y13"/>
    <mergeCell ref="V17:V19"/>
    <mergeCell ref="W17:W19"/>
    <mergeCell ref="X17:X19"/>
    <mergeCell ref="A12:B12"/>
    <mergeCell ref="A21:B21"/>
    <mergeCell ref="B20:AC20"/>
    <mergeCell ref="A7:A10"/>
    <mergeCell ref="B7:B10"/>
    <mergeCell ref="C7:C10"/>
    <mergeCell ref="D7:E9"/>
    <mergeCell ref="F7:J7"/>
    <mergeCell ref="G9:G10"/>
  </mergeCells>
  <printOptions horizontalCentered="1" verticalCentered="1" gridLinesSet="0"/>
  <pageMargins left="0" right="0" top="0.59055118110236227" bottom="0" header="0.19685039370078741" footer="0"/>
  <pageSetup paperSize="9" scale="40" fitToWidth="420" fitToHeight="297" orientation="landscape" blackAndWhite="1" r:id="rId1"/>
  <headerFooter alignWithMargins="0">
    <oddFooter>&amp;R&amp;P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T36"/>
  <sheetViews>
    <sheetView showGridLines="0" tabSelected="1" view="pageBreakPreview" topLeftCell="B1" zoomScale="85" zoomScaleNormal="50" zoomScaleSheetLayoutView="85" workbookViewId="0">
      <selection activeCell="B28" sqref="B28:B31"/>
    </sheetView>
  </sheetViews>
  <sheetFormatPr defaultColWidth="9.140625" defaultRowHeight="12.75" x14ac:dyDescent="0.2"/>
  <cols>
    <col min="1" max="1" width="11.85546875" style="6" customWidth="1"/>
    <col min="2" max="2" width="131.7109375" style="6" customWidth="1"/>
    <col min="3" max="3" width="16" style="6" customWidth="1"/>
    <col min="4" max="10" width="6.7109375" style="6" customWidth="1"/>
    <col min="11" max="26" width="4.7109375" style="6" customWidth="1"/>
    <col min="27" max="29" width="6.7109375" style="6" customWidth="1"/>
    <col min="30" max="30" width="9.140625" style="6"/>
    <col min="31" max="31" width="9.140625" style="6" customWidth="1"/>
    <col min="32" max="16384" width="9.140625" style="6"/>
  </cols>
  <sheetData>
    <row r="1" spans="1:46" ht="26.45" customHeight="1" x14ac:dyDescent="0.3">
      <c r="C1" s="606" t="s">
        <v>215</v>
      </c>
      <c r="D1" s="606"/>
      <c r="E1" s="606"/>
      <c r="F1" s="606"/>
      <c r="G1" s="606"/>
      <c r="H1" s="606"/>
      <c r="I1" s="606"/>
      <c r="J1" s="606"/>
      <c r="K1" s="606"/>
      <c r="L1" s="606"/>
      <c r="M1" s="606"/>
      <c r="N1" s="606"/>
      <c r="O1" s="606"/>
      <c r="P1" s="606"/>
      <c r="Q1" s="606"/>
      <c r="R1" s="606"/>
      <c r="S1" s="606"/>
      <c r="T1" s="606"/>
      <c r="U1" s="606"/>
      <c r="V1" s="606"/>
      <c r="W1" s="606"/>
      <c r="X1" s="606"/>
      <c r="Y1" s="606"/>
      <c r="Z1" s="606"/>
      <c r="AA1" s="606"/>
      <c r="AB1" s="606"/>
      <c r="AC1" s="606"/>
      <c r="AD1" s="406"/>
      <c r="AE1" s="406"/>
      <c r="AF1" s="406"/>
      <c r="AG1" s="406"/>
      <c r="AH1" s="406"/>
      <c r="AI1" s="406"/>
      <c r="AJ1" s="406"/>
      <c r="AK1" s="406"/>
      <c r="AL1" s="406"/>
      <c r="AM1" s="406"/>
      <c r="AN1" s="406"/>
      <c r="AO1" s="406"/>
      <c r="AP1" s="406"/>
      <c r="AQ1" s="406"/>
      <c r="AR1" s="406"/>
      <c r="AS1" s="406"/>
      <c r="AT1" s="406"/>
    </row>
    <row r="2" spans="1:46" ht="13.15" customHeight="1" x14ac:dyDescent="0.3"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  <c r="R2" s="406"/>
      <c r="S2" s="406"/>
      <c r="T2" s="406"/>
      <c r="U2" s="406"/>
      <c r="V2" s="406"/>
      <c r="W2" s="406"/>
      <c r="X2" s="406"/>
      <c r="Y2" s="406"/>
      <c r="Z2" s="406"/>
      <c r="AA2" s="406"/>
      <c r="AB2" s="406"/>
      <c r="AC2" s="406"/>
      <c r="AD2" s="406"/>
      <c r="AE2" s="406"/>
      <c r="AF2" s="406"/>
      <c r="AG2" s="406"/>
      <c r="AH2" s="406"/>
      <c r="AI2" s="406"/>
      <c r="AJ2" s="406"/>
      <c r="AK2" s="406"/>
      <c r="AL2" s="406"/>
      <c r="AM2" s="406"/>
      <c r="AN2" s="406"/>
      <c r="AO2" s="406"/>
      <c r="AP2" s="406"/>
      <c r="AQ2" s="406"/>
      <c r="AR2" s="406"/>
      <c r="AS2" s="406"/>
      <c r="AT2" s="406"/>
    </row>
    <row r="3" spans="1:46" ht="23.25" x14ac:dyDescent="0.35">
      <c r="C3" s="397"/>
    </row>
    <row r="4" spans="1:46" ht="51" customHeight="1" x14ac:dyDescent="0.35">
      <c r="B4" s="686" t="s">
        <v>209</v>
      </c>
      <c r="C4" s="686"/>
      <c r="D4" s="686"/>
      <c r="E4" s="686"/>
      <c r="F4" s="686"/>
      <c r="G4" s="686"/>
      <c r="H4" s="686"/>
      <c r="I4" s="686"/>
      <c r="J4" s="686"/>
      <c r="K4" s="686"/>
      <c r="L4" s="686"/>
      <c r="M4" s="686"/>
      <c r="N4" s="686"/>
      <c r="O4" s="686"/>
      <c r="P4" s="686"/>
      <c r="Q4" s="686"/>
      <c r="R4" s="686"/>
      <c r="S4" s="686"/>
      <c r="T4" s="686"/>
      <c r="U4" s="686"/>
      <c r="V4" s="686"/>
      <c r="W4" s="686"/>
      <c r="X4" s="686"/>
      <c r="Y4" s="686"/>
      <c r="Z4" s="686"/>
      <c r="AA4" s="686"/>
      <c r="AB4" s="686"/>
      <c r="AC4" s="686"/>
      <c r="AD4" s="407"/>
      <c r="AE4" s="407"/>
      <c r="AF4" s="407"/>
      <c r="AG4" s="398"/>
      <c r="AH4" s="398"/>
      <c r="AI4" s="398"/>
      <c r="AJ4" s="398"/>
      <c r="AK4" s="398"/>
      <c r="AL4" s="398"/>
      <c r="AM4" s="398"/>
      <c r="AN4" s="398"/>
      <c r="AP4" s="398"/>
    </row>
    <row r="5" spans="1:46" ht="42" customHeight="1" x14ac:dyDescent="0.2">
      <c r="W5" s="399"/>
    </row>
    <row r="6" spans="1:46" ht="52.9" customHeight="1" thickBot="1" x14ac:dyDescent="0.25">
      <c r="U6" s="399"/>
    </row>
    <row r="7" spans="1:46" s="14" customFormat="1" ht="55.5" customHeight="1" thickBot="1" x14ac:dyDescent="0.3">
      <c r="A7" s="511" t="s">
        <v>91</v>
      </c>
      <c r="B7" s="514" t="s">
        <v>107</v>
      </c>
      <c r="C7" s="516" t="s">
        <v>48</v>
      </c>
      <c r="D7" s="530" t="s">
        <v>112</v>
      </c>
      <c r="E7" s="531"/>
      <c r="F7" s="536" t="s">
        <v>82</v>
      </c>
      <c r="G7" s="537"/>
      <c r="H7" s="537"/>
      <c r="I7" s="537"/>
      <c r="J7" s="538"/>
      <c r="K7" s="689" t="s">
        <v>87</v>
      </c>
      <c r="L7" s="526"/>
      <c r="M7" s="526"/>
      <c r="N7" s="526"/>
      <c r="O7" s="526"/>
      <c r="P7" s="526"/>
      <c r="Q7" s="526"/>
      <c r="R7" s="527"/>
      <c r="S7" s="689" t="s">
        <v>88</v>
      </c>
      <c r="T7" s="526"/>
      <c r="U7" s="526"/>
      <c r="V7" s="526"/>
      <c r="W7" s="526"/>
      <c r="X7" s="526"/>
      <c r="Y7" s="526"/>
      <c r="Z7" s="527"/>
      <c r="AA7" s="543" t="s">
        <v>101</v>
      </c>
      <c r="AB7" s="544"/>
      <c r="AC7" s="545"/>
    </row>
    <row r="8" spans="1:46" s="14" customFormat="1" ht="52.5" customHeight="1" thickBot="1" x14ac:dyDescent="0.3">
      <c r="A8" s="512"/>
      <c r="B8" s="515"/>
      <c r="C8" s="517"/>
      <c r="D8" s="532"/>
      <c r="E8" s="533"/>
      <c r="F8" s="539" t="s">
        <v>90</v>
      </c>
      <c r="G8" s="690" t="s">
        <v>83</v>
      </c>
      <c r="H8" s="691"/>
      <c r="I8" s="541"/>
      <c r="J8" s="523" t="s">
        <v>85</v>
      </c>
      <c r="K8" s="689" t="s">
        <v>97</v>
      </c>
      <c r="L8" s="526"/>
      <c r="M8" s="526"/>
      <c r="N8" s="527"/>
      <c r="O8" s="689" t="s">
        <v>99</v>
      </c>
      <c r="P8" s="526"/>
      <c r="Q8" s="526"/>
      <c r="R8" s="527"/>
      <c r="S8" s="689" t="s">
        <v>98</v>
      </c>
      <c r="T8" s="526"/>
      <c r="U8" s="526"/>
      <c r="V8" s="527"/>
      <c r="W8" s="689" t="s">
        <v>100</v>
      </c>
      <c r="X8" s="526"/>
      <c r="Y8" s="526"/>
      <c r="Z8" s="527"/>
      <c r="AA8" s="546"/>
      <c r="AB8" s="547"/>
      <c r="AC8" s="548"/>
    </row>
    <row r="9" spans="1:46" s="14" customFormat="1" ht="32.25" customHeight="1" thickBot="1" x14ac:dyDescent="0.3">
      <c r="A9" s="512"/>
      <c r="B9" s="515"/>
      <c r="C9" s="517"/>
      <c r="D9" s="534"/>
      <c r="E9" s="535"/>
      <c r="F9" s="539"/>
      <c r="G9" s="507" t="s">
        <v>84</v>
      </c>
      <c r="H9" s="528" t="s">
        <v>89</v>
      </c>
      <c r="I9" s="507" t="s">
        <v>86</v>
      </c>
      <c r="J9" s="524"/>
      <c r="K9" s="507" t="s">
        <v>94</v>
      </c>
      <c r="L9" s="528" t="s">
        <v>95</v>
      </c>
      <c r="M9" s="507" t="s">
        <v>96</v>
      </c>
      <c r="N9" s="499" t="s">
        <v>164</v>
      </c>
      <c r="O9" s="507" t="s">
        <v>94</v>
      </c>
      <c r="P9" s="528" t="s">
        <v>95</v>
      </c>
      <c r="Q9" s="507" t="s">
        <v>96</v>
      </c>
      <c r="R9" s="499" t="s">
        <v>164</v>
      </c>
      <c r="S9" s="507" t="s">
        <v>94</v>
      </c>
      <c r="T9" s="528" t="s">
        <v>95</v>
      </c>
      <c r="U9" s="507" t="s">
        <v>96</v>
      </c>
      <c r="V9" s="499" t="s">
        <v>164</v>
      </c>
      <c r="W9" s="507" t="s">
        <v>94</v>
      </c>
      <c r="X9" s="528" t="s">
        <v>95</v>
      </c>
      <c r="Y9" s="507" t="s">
        <v>96</v>
      </c>
      <c r="Z9" s="499" t="s">
        <v>164</v>
      </c>
      <c r="AA9" s="517" t="s">
        <v>102</v>
      </c>
      <c r="AB9" s="550" t="s">
        <v>103</v>
      </c>
      <c r="AC9" s="516" t="s">
        <v>104</v>
      </c>
    </row>
    <row r="10" spans="1:46" s="14" customFormat="1" ht="136.5" customHeight="1" thickBot="1" x14ac:dyDescent="0.3">
      <c r="A10" s="513"/>
      <c r="B10" s="634"/>
      <c r="C10" s="517"/>
      <c r="D10" s="373" t="s">
        <v>163</v>
      </c>
      <c r="E10" s="373" t="s">
        <v>92</v>
      </c>
      <c r="F10" s="540"/>
      <c r="G10" s="508"/>
      <c r="H10" s="529"/>
      <c r="I10" s="508"/>
      <c r="J10" s="525"/>
      <c r="K10" s="508"/>
      <c r="L10" s="529"/>
      <c r="M10" s="508"/>
      <c r="N10" s="500"/>
      <c r="O10" s="508"/>
      <c r="P10" s="529"/>
      <c r="Q10" s="508"/>
      <c r="R10" s="500"/>
      <c r="S10" s="508"/>
      <c r="T10" s="529"/>
      <c r="U10" s="508"/>
      <c r="V10" s="500"/>
      <c r="W10" s="508"/>
      <c r="X10" s="529"/>
      <c r="Y10" s="508"/>
      <c r="Z10" s="500"/>
      <c r="AA10" s="517"/>
      <c r="AB10" s="550"/>
      <c r="AC10" s="517"/>
    </row>
    <row r="11" spans="1:46" s="7" customFormat="1" ht="23.25" customHeight="1" thickBot="1" x14ac:dyDescent="0.35">
      <c r="A11" s="11" t="s">
        <v>227</v>
      </c>
      <c r="B11" s="648" t="s">
        <v>134</v>
      </c>
      <c r="C11" s="649"/>
      <c r="D11" s="649"/>
      <c r="E11" s="649"/>
      <c r="F11" s="649"/>
      <c r="G11" s="649"/>
      <c r="H11" s="649"/>
      <c r="I11" s="649"/>
      <c r="J11" s="649"/>
      <c r="K11" s="649"/>
      <c r="L11" s="649"/>
      <c r="M11" s="649"/>
      <c r="N11" s="650"/>
      <c r="O11" s="650"/>
      <c r="P11" s="650"/>
      <c r="Q11" s="650"/>
      <c r="R11" s="650"/>
      <c r="S11" s="650"/>
      <c r="T11" s="650"/>
      <c r="U11" s="650"/>
      <c r="V11" s="650"/>
      <c r="W11" s="650"/>
      <c r="X11" s="650"/>
      <c r="Y11" s="650"/>
      <c r="Z11" s="650"/>
      <c r="AA11" s="650"/>
      <c r="AB11" s="650"/>
      <c r="AC11" s="651"/>
    </row>
    <row r="12" spans="1:46" s="5" customFormat="1" ht="19.5" customHeight="1" thickBot="1" x14ac:dyDescent="0.35">
      <c r="A12" s="629" t="s">
        <v>110</v>
      </c>
      <c r="B12" s="630"/>
      <c r="C12" s="44"/>
      <c r="D12" s="262">
        <f>D13+D16</f>
        <v>15</v>
      </c>
      <c r="E12" s="263">
        <f>E13+E16</f>
        <v>450</v>
      </c>
      <c r="F12" s="264">
        <f>F13+F16</f>
        <v>96</v>
      </c>
      <c r="G12" s="265"/>
      <c r="H12" s="265"/>
      <c r="I12" s="265"/>
      <c r="J12" s="266">
        <f>J13+J16</f>
        <v>204</v>
      </c>
      <c r="K12" s="623">
        <f>K13+K16</f>
        <v>6</v>
      </c>
      <c r="L12" s="623"/>
      <c r="M12" s="623"/>
      <c r="N12" s="129">
        <f>N13+N16</f>
        <v>10</v>
      </c>
      <c r="O12" s="623">
        <f>O13+O16</f>
        <v>3</v>
      </c>
      <c r="P12" s="623"/>
      <c r="Q12" s="623"/>
      <c r="R12" s="138">
        <f>R13+R16</f>
        <v>5</v>
      </c>
      <c r="S12" s="623">
        <f>S13+S16</f>
        <v>0</v>
      </c>
      <c r="T12" s="623"/>
      <c r="U12" s="623"/>
      <c r="V12" s="64">
        <f>V13+V16</f>
        <v>0</v>
      </c>
      <c r="W12" s="623">
        <f>W13+W16</f>
        <v>0</v>
      </c>
      <c r="X12" s="623"/>
      <c r="Y12" s="623"/>
      <c r="Z12" s="64">
        <f>Z13+Z16</f>
        <v>0</v>
      </c>
      <c r="AA12" s="382"/>
      <c r="AB12" s="64"/>
      <c r="AC12" s="64"/>
    </row>
    <row r="13" spans="1:46" s="2" customFormat="1" ht="20.25" customHeight="1" thickBot="1" x14ac:dyDescent="0.35">
      <c r="A13" s="77"/>
      <c r="B13" s="386" t="s">
        <v>44</v>
      </c>
      <c r="C13" s="44"/>
      <c r="D13" s="64">
        <f>SUM(D14:D15)</f>
        <v>10</v>
      </c>
      <c r="E13" s="391">
        <f t="shared" ref="E13:J13" si="0">SUM(E14:E15)</f>
        <v>300</v>
      </c>
      <c r="F13" s="375">
        <f t="shared" si="0"/>
        <v>96</v>
      </c>
      <c r="G13" s="376"/>
      <c r="H13" s="376"/>
      <c r="I13" s="376"/>
      <c r="J13" s="271">
        <f t="shared" si="0"/>
        <v>204</v>
      </c>
      <c r="K13" s="557">
        <f>SUM(K14:M15)</f>
        <v>6</v>
      </c>
      <c r="L13" s="557"/>
      <c r="M13" s="557"/>
      <c r="N13" s="128">
        <f>SUM(N14:N15)</f>
        <v>10</v>
      </c>
      <c r="O13" s="557">
        <v>0</v>
      </c>
      <c r="P13" s="557"/>
      <c r="Q13" s="557"/>
      <c r="R13" s="272">
        <v>0</v>
      </c>
      <c r="S13" s="623">
        <v>0</v>
      </c>
      <c r="T13" s="623"/>
      <c r="U13" s="623"/>
      <c r="V13" s="64">
        <v>0</v>
      </c>
      <c r="W13" s="623">
        <v>0</v>
      </c>
      <c r="X13" s="623"/>
      <c r="Y13" s="623"/>
      <c r="Z13" s="64">
        <v>0</v>
      </c>
      <c r="AA13" s="374"/>
      <c r="AB13" s="64"/>
      <c r="AC13" s="64"/>
    </row>
    <row r="14" spans="1:46" s="2" customFormat="1" ht="27" customHeight="1" x14ac:dyDescent="0.3">
      <c r="A14" s="452" t="s">
        <v>233</v>
      </c>
      <c r="B14" s="445" t="s">
        <v>250</v>
      </c>
      <c r="C14" s="403" t="s">
        <v>199</v>
      </c>
      <c r="D14" s="273">
        <v>5</v>
      </c>
      <c r="E14" s="274">
        <f>D14*30</f>
        <v>150</v>
      </c>
      <c r="F14" s="275">
        <f>G14+H14+I14</f>
        <v>48</v>
      </c>
      <c r="G14" s="276"/>
      <c r="H14" s="276"/>
      <c r="I14" s="276">
        <v>48</v>
      </c>
      <c r="J14" s="277">
        <f>E14-F14</f>
        <v>102</v>
      </c>
      <c r="K14" s="278"/>
      <c r="L14" s="279"/>
      <c r="M14" s="280">
        <v>3</v>
      </c>
      <c r="N14" s="89">
        <v>5</v>
      </c>
      <c r="O14" s="281"/>
      <c r="P14" s="282"/>
      <c r="Q14" s="283"/>
      <c r="R14" s="284"/>
      <c r="S14" s="285"/>
      <c r="T14" s="286"/>
      <c r="U14" s="287"/>
      <c r="V14" s="288"/>
      <c r="W14" s="285"/>
      <c r="X14" s="286"/>
      <c r="Y14" s="287"/>
      <c r="Z14" s="288"/>
      <c r="AA14" s="289">
        <v>1</v>
      </c>
      <c r="AB14" s="273"/>
      <c r="AC14" s="273"/>
    </row>
    <row r="15" spans="1:46" s="2" customFormat="1" ht="40.15" customHeight="1" thickBot="1" x14ac:dyDescent="0.35">
      <c r="A15" s="453" t="s">
        <v>234</v>
      </c>
      <c r="B15" s="404" t="s">
        <v>251</v>
      </c>
      <c r="C15" s="403" t="s">
        <v>199</v>
      </c>
      <c r="D15" s="290">
        <v>5</v>
      </c>
      <c r="E15" s="291">
        <f>D15*30</f>
        <v>150</v>
      </c>
      <c r="F15" s="275">
        <f>G15+H15+I15</f>
        <v>48</v>
      </c>
      <c r="G15" s="292">
        <v>16</v>
      </c>
      <c r="H15" s="292"/>
      <c r="I15" s="292">
        <v>32</v>
      </c>
      <c r="J15" s="277">
        <f>E15-F15</f>
        <v>102</v>
      </c>
      <c r="K15" s="278">
        <v>1</v>
      </c>
      <c r="L15" s="279"/>
      <c r="M15" s="280">
        <v>2</v>
      </c>
      <c r="N15" s="89">
        <v>5</v>
      </c>
      <c r="O15" s="293"/>
      <c r="P15" s="294"/>
      <c r="Q15" s="295"/>
      <c r="R15" s="296"/>
      <c r="S15" s="297"/>
      <c r="T15" s="298"/>
      <c r="U15" s="299"/>
      <c r="V15" s="300"/>
      <c r="W15" s="297"/>
      <c r="X15" s="298"/>
      <c r="Y15" s="299"/>
      <c r="Z15" s="300"/>
      <c r="AA15" s="301">
        <v>1</v>
      </c>
      <c r="AB15" s="302"/>
      <c r="AC15" s="302"/>
    </row>
    <row r="16" spans="1:46" s="2" customFormat="1" ht="19.5" customHeight="1" thickBot="1" x14ac:dyDescent="0.35">
      <c r="A16" s="454"/>
      <c r="B16" s="385" t="s">
        <v>120</v>
      </c>
      <c r="C16" s="47"/>
      <c r="D16" s="135">
        <v>5</v>
      </c>
      <c r="E16" s="382">
        <f>SUM(E17:E19)</f>
        <v>150</v>
      </c>
      <c r="F16" s="303"/>
      <c r="G16" s="376"/>
      <c r="H16" s="376"/>
      <c r="I16" s="376"/>
      <c r="J16" s="271"/>
      <c r="K16" s="635">
        <f>SUM(K17:M19)</f>
        <v>0</v>
      </c>
      <c r="L16" s="636"/>
      <c r="M16" s="637"/>
      <c r="N16" s="128">
        <f>SUM(N17:N19)</f>
        <v>0</v>
      </c>
      <c r="O16" s="635">
        <f>SUM(O17:Q19)</f>
        <v>3</v>
      </c>
      <c r="P16" s="636"/>
      <c r="Q16" s="637"/>
      <c r="R16" s="272">
        <f>SUM(R17:R19)</f>
        <v>5</v>
      </c>
      <c r="S16" s="607">
        <f>SUM(S17:U19)</f>
        <v>0</v>
      </c>
      <c r="T16" s="608"/>
      <c r="U16" s="609"/>
      <c r="V16" s="135">
        <f>SUM(V17:V19)</f>
        <v>0</v>
      </c>
      <c r="W16" s="607">
        <f>SUM(W17:Y19)</f>
        <v>0</v>
      </c>
      <c r="X16" s="608"/>
      <c r="Y16" s="609"/>
      <c r="Z16" s="135">
        <f>SUM(Z17:Z19)</f>
        <v>0</v>
      </c>
      <c r="AA16" s="304"/>
      <c r="AB16" s="71"/>
      <c r="AC16" s="71"/>
    </row>
    <row r="17" spans="1:29" s="2" customFormat="1" ht="55.9" customHeight="1" x14ac:dyDescent="0.3">
      <c r="A17" s="455" t="s">
        <v>235</v>
      </c>
      <c r="B17" s="404" t="s">
        <v>268</v>
      </c>
      <c r="C17" s="403" t="s">
        <v>200</v>
      </c>
      <c r="D17" s="621">
        <v>5</v>
      </c>
      <c r="E17" s="670">
        <f t="shared" ref="E17" si="1">D17*30</f>
        <v>150</v>
      </c>
      <c r="F17" s="666">
        <f>SUM(G17:I19)</f>
        <v>48</v>
      </c>
      <c r="G17" s="599">
        <v>32</v>
      </c>
      <c r="H17" s="599"/>
      <c r="I17" s="599">
        <v>16</v>
      </c>
      <c r="J17" s="601">
        <f>E17-F17</f>
        <v>102</v>
      </c>
      <c r="K17" s="638"/>
      <c r="L17" s="614"/>
      <c r="M17" s="610"/>
      <c r="N17" s="662"/>
      <c r="O17" s="638">
        <v>2</v>
      </c>
      <c r="P17" s="614"/>
      <c r="Q17" s="610">
        <v>1</v>
      </c>
      <c r="R17" s="603">
        <v>5</v>
      </c>
      <c r="S17" s="626"/>
      <c r="T17" s="614"/>
      <c r="U17" s="610"/>
      <c r="V17" s="624"/>
      <c r="W17" s="626"/>
      <c r="X17" s="614"/>
      <c r="Y17" s="610"/>
      <c r="Z17" s="612"/>
      <c r="AA17" s="668">
        <v>2</v>
      </c>
      <c r="AB17" s="644"/>
      <c r="AC17" s="305"/>
    </row>
    <row r="18" spans="1:29" s="2" customFormat="1" ht="69.599999999999994" customHeight="1" x14ac:dyDescent="0.3">
      <c r="A18" s="456" t="s">
        <v>236</v>
      </c>
      <c r="B18" s="347" t="s">
        <v>269</v>
      </c>
      <c r="C18" s="403" t="s">
        <v>200</v>
      </c>
      <c r="D18" s="621"/>
      <c r="E18" s="670"/>
      <c r="F18" s="666"/>
      <c r="G18" s="599"/>
      <c r="H18" s="599"/>
      <c r="I18" s="599"/>
      <c r="J18" s="601"/>
      <c r="K18" s="638"/>
      <c r="L18" s="614"/>
      <c r="M18" s="610"/>
      <c r="N18" s="662"/>
      <c r="O18" s="638"/>
      <c r="P18" s="614"/>
      <c r="Q18" s="610"/>
      <c r="R18" s="603"/>
      <c r="S18" s="626"/>
      <c r="T18" s="614"/>
      <c r="U18" s="610"/>
      <c r="V18" s="624"/>
      <c r="W18" s="626"/>
      <c r="X18" s="614"/>
      <c r="Y18" s="610"/>
      <c r="Z18" s="612"/>
      <c r="AA18" s="668"/>
      <c r="AB18" s="644"/>
      <c r="AC18" s="306"/>
    </row>
    <row r="19" spans="1:29" s="2" customFormat="1" ht="40.15" customHeight="1" thickBot="1" x14ac:dyDescent="0.35">
      <c r="A19" s="457" t="s">
        <v>237</v>
      </c>
      <c r="B19" s="465" t="s">
        <v>270</v>
      </c>
      <c r="C19" s="340" t="s">
        <v>187</v>
      </c>
      <c r="D19" s="643"/>
      <c r="E19" s="671"/>
      <c r="F19" s="667"/>
      <c r="G19" s="640"/>
      <c r="H19" s="640"/>
      <c r="I19" s="640"/>
      <c r="J19" s="641"/>
      <c r="K19" s="639"/>
      <c r="L19" s="628"/>
      <c r="M19" s="611"/>
      <c r="N19" s="663"/>
      <c r="O19" s="639"/>
      <c r="P19" s="628"/>
      <c r="Q19" s="611"/>
      <c r="R19" s="604"/>
      <c r="S19" s="627"/>
      <c r="T19" s="628"/>
      <c r="U19" s="611"/>
      <c r="V19" s="625"/>
      <c r="W19" s="627"/>
      <c r="X19" s="628"/>
      <c r="Y19" s="611"/>
      <c r="Z19" s="613"/>
      <c r="AA19" s="669"/>
      <c r="AB19" s="647"/>
      <c r="AC19" s="307"/>
    </row>
    <row r="20" spans="1:29" s="7" customFormat="1" ht="23.25" customHeight="1" thickBot="1" x14ac:dyDescent="0.35">
      <c r="A20" s="55" t="s">
        <v>228</v>
      </c>
      <c r="B20" s="632" t="s">
        <v>49</v>
      </c>
      <c r="C20" s="632"/>
      <c r="D20" s="632"/>
      <c r="E20" s="632"/>
      <c r="F20" s="632"/>
      <c r="G20" s="632"/>
      <c r="H20" s="632"/>
      <c r="I20" s="632"/>
      <c r="J20" s="632"/>
      <c r="K20" s="632"/>
      <c r="L20" s="632"/>
      <c r="M20" s="632"/>
      <c r="N20" s="632"/>
      <c r="O20" s="632"/>
      <c r="P20" s="632"/>
      <c r="Q20" s="632"/>
      <c r="R20" s="632"/>
      <c r="S20" s="632"/>
      <c r="T20" s="632"/>
      <c r="U20" s="632"/>
      <c r="V20" s="632"/>
      <c r="W20" s="632"/>
      <c r="X20" s="632"/>
      <c r="Y20" s="632"/>
      <c r="Z20" s="632"/>
      <c r="AA20" s="632"/>
      <c r="AB20" s="632"/>
      <c r="AC20" s="633"/>
    </row>
    <row r="21" spans="1:29" s="5" customFormat="1" ht="19.5" customHeight="1" thickBot="1" x14ac:dyDescent="0.35">
      <c r="A21" s="687" t="s">
        <v>110</v>
      </c>
      <c r="B21" s="688"/>
      <c r="C21" s="54"/>
      <c r="D21" s="384">
        <f t="shared" ref="D21:K21" si="2">D22+D27</f>
        <v>30</v>
      </c>
      <c r="E21" s="309">
        <f t="shared" si="2"/>
        <v>900</v>
      </c>
      <c r="F21" s="310"/>
      <c r="G21" s="311"/>
      <c r="H21" s="311"/>
      <c r="I21" s="311"/>
      <c r="J21" s="312"/>
      <c r="K21" s="677">
        <f t="shared" si="2"/>
        <v>0</v>
      </c>
      <c r="L21" s="678"/>
      <c r="M21" s="679"/>
      <c r="N21" s="309">
        <f>N22+N27</f>
        <v>0</v>
      </c>
      <c r="O21" s="677">
        <f>O22+O27</f>
        <v>6</v>
      </c>
      <c r="P21" s="678"/>
      <c r="Q21" s="679"/>
      <c r="R21" s="313">
        <f>R22+R27</f>
        <v>10</v>
      </c>
      <c r="S21" s="677">
        <f>S22+S27</f>
        <v>12</v>
      </c>
      <c r="T21" s="678"/>
      <c r="U21" s="679"/>
      <c r="V21" s="309">
        <f>V22+V27</f>
        <v>20</v>
      </c>
      <c r="W21" s="677">
        <f>W22+W27</f>
        <v>0</v>
      </c>
      <c r="X21" s="678"/>
      <c r="Y21" s="679"/>
      <c r="Z21" s="309">
        <f>Z22+Z27</f>
        <v>0</v>
      </c>
      <c r="AA21" s="388"/>
      <c r="AB21" s="388"/>
      <c r="AC21" s="388"/>
    </row>
    <row r="22" spans="1:29" s="2" customFormat="1" ht="20.25" customHeight="1" thickBot="1" x14ac:dyDescent="0.35">
      <c r="A22" s="45"/>
      <c r="B22" s="385" t="s">
        <v>44</v>
      </c>
      <c r="C22" s="338"/>
      <c r="D22" s="390">
        <f t="shared" ref="D22:E22" si="3">SUM(D23:D26)</f>
        <v>20</v>
      </c>
      <c r="E22" s="64">
        <f t="shared" si="3"/>
        <v>600</v>
      </c>
      <c r="F22" s="303"/>
      <c r="G22" s="376"/>
      <c r="H22" s="376"/>
      <c r="I22" s="376"/>
      <c r="J22" s="271"/>
      <c r="K22" s="680">
        <f>SUM(K23:M26)</f>
        <v>0</v>
      </c>
      <c r="L22" s="623"/>
      <c r="M22" s="681"/>
      <c r="N22" s="64">
        <f>SUM(N23:N26)</f>
        <v>0</v>
      </c>
      <c r="O22" s="680">
        <f>SUM(O23:Q26)</f>
        <v>3</v>
      </c>
      <c r="P22" s="623"/>
      <c r="Q22" s="681"/>
      <c r="R22" s="138">
        <f>SUM(R23:R26)</f>
        <v>5</v>
      </c>
      <c r="S22" s="680">
        <f>SUM(S23:U26)</f>
        <v>9</v>
      </c>
      <c r="T22" s="623"/>
      <c r="U22" s="681"/>
      <c r="V22" s="64">
        <f>SUM(V23:V26)</f>
        <v>15</v>
      </c>
      <c r="W22" s="680">
        <f>SUM(W23:Y26)</f>
        <v>0</v>
      </c>
      <c r="X22" s="623"/>
      <c r="Y22" s="681"/>
      <c r="Z22" s="64">
        <f>SUM(Z23:Z26)</f>
        <v>0</v>
      </c>
      <c r="AA22" s="133"/>
      <c r="AB22" s="71"/>
      <c r="AC22" s="71"/>
    </row>
    <row r="23" spans="1:29" s="2" customFormat="1" ht="56.45" customHeight="1" x14ac:dyDescent="0.3">
      <c r="A23" s="458" t="s">
        <v>238</v>
      </c>
      <c r="B23" s="400" t="s">
        <v>271</v>
      </c>
      <c r="C23" s="403" t="s">
        <v>200</v>
      </c>
      <c r="D23" s="335">
        <v>5</v>
      </c>
      <c r="E23" s="387">
        <f>D23*30</f>
        <v>150</v>
      </c>
      <c r="F23" s="100">
        <f>G23+H23+I23</f>
        <v>48</v>
      </c>
      <c r="G23" s="381">
        <v>32</v>
      </c>
      <c r="H23" s="381"/>
      <c r="I23" s="381">
        <v>16</v>
      </c>
      <c r="J23" s="102">
        <f>E23-F23</f>
        <v>102</v>
      </c>
      <c r="K23" s="379"/>
      <c r="L23" s="377"/>
      <c r="M23" s="378"/>
      <c r="N23" s="89"/>
      <c r="O23" s="103">
        <v>2</v>
      </c>
      <c r="P23" s="377"/>
      <c r="Q23" s="102">
        <v>1</v>
      </c>
      <c r="R23" s="383">
        <v>5</v>
      </c>
      <c r="S23" s="100"/>
      <c r="T23" s="377"/>
      <c r="U23" s="102"/>
      <c r="V23" s="320"/>
      <c r="W23" s="100"/>
      <c r="X23" s="377"/>
      <c r="Y23" s="102"/>
      <c r="Z23" s="320"/>
      <c r="AA23" s="380">
        <v>2</v>
      </c>
      <c r="AB23" s="387"/>
      <c r="AC23" s="387"/>
    </row>
    <row r="24" spans="1:29" s="2" customFormat="1" ht="60" customHeight="1" x14ac:dyDescent="0.3">
      <c r="A24" s="458" t="s">
        <v>239</v>
      </c>
      <c r="B24" s="405" t="s">
        <v>272</v>
      </c>
      <c r="C24" s="403" t="s">
        <v>200</v>
      </c>
      <c r="D24" s="336">
        <v>5</v>
      </c>
      <c r="E24" s="60">
        <f t="shared" ref="E24:E26" si="4">D24*30</f>
        <v>150</v>
      </c>
      <c r="F24" s="105">
        <f t="shared" ref="F24:F26" si="5">G24+H24+I24</f>
        <v>48</v>
      </c>
      <c r="G24" s="106">
        <v>32</v>
      </c>
      <c r="H24" s="106"/>
      <c r="I24" s="106">
        <v>16</v>
      </c>
      <c r="J24" s="107">
        <f t="shared" ref="J24:J26" si="6">E24-F24</f>
        <v>102</v>
      </c>
      <c r="K24" s="115"/>
      <c r="L24" s="321"/>
      <c r="M24" s="322"/>
      <c r="N24" s="98"/>
      <c r="O24" s="323"/>
      <c r="P24" s="321"/>
      <c r="Q24" s="107"/>
      <c r="R24" s="117"/>
      <c r="S24" s="105">
        <v>2</v>
      </c>
      <c r="T24" s="321"/>
      <c r="U24" s="107">
        <v>1</v>
      </c>
      <c r="V24" s="112">
        <v>5</v>
      </c>
      <c r="W24" s="105"/>
      <c r="X24" s="321"/>
      <c r="Y24" s="107"/>
      <c r="Z24" s="112"/>
      <c r="AA24" s="380">
        <v>3</v>
      </c>
      <c r="AB24" s="60"/>
      <c r="AC24" s="60"/>
    </row>
    <row r="25" spans="1:29" s="2" customFormat="1" ht="46.15" customHeight="1" x14ac:dyDescent="0.3">
      <c r="A25" s="458" t="s">
        <v>240</v>
      </c>
      <c r="B25" s="466" t="s">
        <v>273</v>
      </c>
      <c r="C25" s="403" t="s">
        <v>200</v>
      </c>
      <c r="D25" s="337">
        <v>5</v>
      </c>
      <c r="E25" s="60">
        <f t="shared" si="4"/>
        <v>150</v>
      </c>
      <c r="F25" s="105">
        <f t="shared" si="5"/>
        <v>48</v>
      </c>
      <c r="G25" s="106">
        <v>32</v>
      </c>
      <c r="H25" s="106">
        <v>16</v>
      </c>
      <c r="I25" s="106"/>
      <c r="J25" s="107">
        <f t="shared" si="6"/>
        <v>102</v>
      </c>
      <c r="K25" s="115"/>
      <c r="L25" s="321"/>
      <c r="M25" s="322"/>
      <c r="N25" s="98"/>
      <c r="O25" s="323"/>
      <c r="P25" s="321"/>
      <c r="Q25" s="107"/>
      <c r="R25" s="117"/>
      <c r="S25" s="105">
        <v>2</v>
      </c>
      <c r="T25" s="321">
        <v>1</v>
      </c>
      <c r="U25" s="107"/>
      <c r="V25" s="112">
        <v>5</v>
      </c>
      <c r="W25" s="105"/>
      <c r="X25" s="321"/>
      <c r="Y25" s="107"/>
      <c r="Z25" s="112"/>
      <c r="AA25" s="380">
        <v>3</v>
      </c>
      <c r="AB25" s="60"/>
      <c r="AC25" s="60"/>
    </row>
    <row r="26" spans="1:29" s="2" customFormat="1" ht="39.6" customHeight="1" thickBot="1" x14ac:dyDescent="0.35">
      <c r="A26" s="458" t="s">
        <v>241</v>
      </c>
      <c r="B26" s="400" t="s">
        <v>274</v>
      </c>
      <c r="C26" s="403" t="s">
        <v>200</v>
      </c>
      <c r="D26" s="337">
        <v>5</v>
      </c>
      <c r="E26" s="60">
        <f t="shared" si="4"/>
        <v>150</v>
      </c>
      <c r="F26" s="105">
        <f t="shared" si="5"/>
        <v>48</v>
      </c>
      <c r="G26" s="106">
        <v>32</v>
      </c>
      <c r="H26" s="106">
        <v>16</v>
      </c>
      <c r="I26" s="106"/>
      <c r="J26" s="107">
        <f t="shared" si="6"/>
        <v>102</v>
      </c>
      <c r="K26" s="115"/>
      <c r="L26" s="321"/>
      <c r="M26" s="322"/>
      <c r="N26" s="98"/>
      <c r="O26" s="323"/>
      <c r="P26" s="321"/>
      <c r="Q26" s="107"/>
      <c r="R26" s="117"/>
      <c r="S26" s="105">
        <v>2</v>
      </c>
      <c r="T26" s="321">
        <v>1</v>
      </c>
      <c r="U26" s="107"/>
      <c r="V26" s="112">
        <v>5</v>
      </c>
      <c r="W26" s="105"/>
      <c r="X26" s="321"/>
      <c r="Y26" s="107"/>
      <c r="Z26" s="112"/>
      <c r="AA26" s="380">
        <v>3</v>
      </c>
      <c r="AB26" s="60"/>
      <c r="AC26" s="60"/>
    </row>
    <row r="27" spans="1:29" s="43" customFormat="1" ht="19.5" customHeight="1" thickBot="1" x14ac:dyDescent="0.35">
      <c r="A27" s="80"/>
      <c r="B27" s="81" t="s">
        <v>120</v>
      </c>
      <c r="C27" s="82"/>
      <c r="D27" s="389">
        <f t="shared" ref="D27:E27" si="7">SUM(D28:D31)</f>
        <v>10</v>
      </c>
      <c r="E27" s="242">
        <f t="shared" si="7"/>
        <v>300</v>
      </c>
      <c r="F27" s="324"/>
      <c r="G27" s="325"/>
      <c r="H27" s="325"/>
      <c r="I27" s="325"/>
      <c r="J27" s="326"/>
      <c r="K27" s="652">
        <f>SUM(K28:M31)</f>
        <v>0</v>
      </c>
      <c r="L27" s="653"/>
      <c r="M27" s="654"/>
      <c r="N27" s="327">
        <f>SUM(N28:N31)</f>
        <v>0</v>
      </c>
      <c r="O27" s="652">
        <f>SUM(O28:Q31)</f>
        <v>3</v>
      </c>
      <c r="P27" s="653"/>
      <c r="Q27" s="654"/>
      <c r="R27" s="328">
        <f>SUM(R28:R31)</f>
        <v>5</v>
      </c>
      <c r="S27" s="655">
        <f>SUM(S28:U31)</f>
        <v>3</v>
      </c>
      <c r="T27" s="656"/>
      <c r="U27" s="657"/>
      <c r="V27" s="244">
        <f>SUM(V28:V31)</f>
        <v>5</v>
      </c>
      <c r="W27" s="655">
        <f>SUM(W28:Y31)</f>
        <v>0</v>
      </c>
      <c r="X27" s="656"/>
      <c r="Y27" s="657"/>
      <c r="Z27" s="244">
        <f>SUM(Z28:Z31)</f>
        <v>0</v>
      </c>
      <c r="AA27" s="244"/>
      <c r="AB27" s="242"/>
      <c r="AC27" s="242"/>
    </row>
    <row r="28" spans="1:29" s="2" customFormat="1" ht="38.450000000000003" customHeight="1" x14ac:dyDescent="0.3">
      <c r="A28" s="459" t="s">
        <v>242</v>
      </c>
      <c r="B28" s="444" t="s">
        <v>264</v>
      </c>
      <c r="C28" s="403" t="s">
        <v>200</v>
      </c>
      <c r="D28" s="621">
        <v>5</v>
      </c>
      <c r="E28" s="644">
        <f>D28*30</f>
        <v>150</v>
      </c>
      <c r="F28" s="666">
        <f>G28+H28+I28</f>
        <v>48</v>
      </c>
      <c r="G28" s="599">
        <v>32</v>
      </c>
      <c r="H28" s="599"/>
      <c r="I28" s="599">
        <v>16</v>
      </c>
      <c r="J28" s="601">
        <f>E28-F28</f>
        <v>102</v>
      </c>
      <c r="K28" s="617"/>
      <c r="L28" s="614"/>
      <c r="M28" s="601"/>
      <c r="N28" s="619"/>
      <c r="O28" s="617">
        <v>2</v>
      </c>
      <c r="P28" s="614"/>
      <c r="Q28" s="601">
        <v>1</v>
      </c>
      <c r="R28" s="603">
        <v>5</v>
      </c>
      <c r="S28" s="658"/>
      <c r="T28" s="660"/>
      <c r="U28" s="661"/>
      <c r="V28" s="672"/>
      <c r="W28" s="658"/>
      <c r="X28" s="660"/>
      <c r="Y28" s="661"/>
      <c r="Z28" s="672"/>
      <c r="AA28" s="682">
        <v>2</v>
      </c>
      <c r="AB28" s="683"/>
      <c r="AC28" s="683"/>
    </row>
    <row r="29" spans="1:29" s="2" customFormat="1" ht="19.149999999999999" customHeight="1" x14ac:dyDescent="0.3">
      <c r="A29" s="459" t="s">
        <v>243</v>
      </c>
      <c r="B29" s="402" t="s">
        <v>275</v>
      </c>
      <c r="C29" s="403" t="s">
        <v>200</v>
      </c>
      <c r="D29" s="622"/>
      <c r="E29" s="645"/>
      <c r="F29" s="659"/>
      <c r="G29" s="600"/>
      <c r="H29" s="600"/>
      <c r="I29" s="600"/>
      <c r="J29" s="602"/>
      <c r="K29" s="618"/>
      <c r="L29" s="615"/>
      <c r="M29" s="602"/>
      <c r="N29" s="620"/>
      <c r="O29" s="618"/>
      <c r="P29" s="615"/>
      <c r="Q29" s="602"/>
      <c r="R29" s="616"/>
      <c r="S29" s="659"/>
      <c r="T29" s="615"/>
      <c r="U29" s="602"/>
      <c r="V29" s="673"/>
      <c r="W29" s="659"/>
      <c r="X29" s="615"/>
      <c r="Y29" s="602"/>
      <c r="Z29" s="673"/>
      <c r="AA29" s="622"/>
      <c r="AB29" s="645"/>
      <c r="AC29" s="645"/>
    </row>
    <row r="30" spans="1:29" s="2" customFormat="1" ht="40.9" customHeight="1" x14ac:dyDescent="0.3">
      <c r="A30" s="459" t="s">
        <v>244</v>
      </c>
      <c r="B30" s="393" t="s">
        <v>276</v>
      </c>
      <c r="C30" s="403" t="s">
        <v>200</v>
      </c>
      <c r="D30" s="642">
        <v>5</v>
      </c>
      <c r="E30" s="646">
        <f t="shared" ref="E30" si="8">D30*30</f>
        <v>150</v>
      </c>
      <c r="F30" s="674">
        <f t="shared" ref="F30" si="9">G30+H30+I30</f>
        <v>48</v>
      </c>
      <c r="G30" s="675">
        <v>32</v>
      </c>
      <c r="H30" s="675">
        <v>16</v>
      </c>
      <c r="I30" s="675"/>
      <c r="J30" s="676">
        <f t="shared" ref="J30" si="10">E30-F30</f>
        <v>102</v>
      </c>
      <c r="K30" s="617"/>
      <c r="L30" s="614"/>
      <c r="M30" s="601"/>
      <c r="N30" s="619"/>
      <c r="O30" s="617"/>
      <c r="P30" s="614"/>
      <c r="Q30" s="601"/>
      <c r="R30" s="603"/>
      <c r="S30" s="666">
        <v>2</v>
      </c>
      <c r="T30" s="614">
        <v>1</v>
      </c>
      <c r="U30" s="601"/>
      <c r="V30" s="664">
        <v>5</v>
      </c>
      <c r="W30" s="666"/>
      <c r="X30" s="614"/>
      <c r="Y30" s="601"/>
      <c r="Z30" s="664"/>
      <c r="AA30" s="621">
        <v>3</v>
      </c>
      <c r="AB30" s="644"/>
      <c r="AC30" s="644"/>
    </row>
    <row r="31" spans="1:29" s="2" customFormat="1" ht="22.15" customHeight="1" thickBot="1" x14ac:dyDescent="0.35">
      <c r="A31" s="460" t="s">
        <v>245</v>
      </c>
      <c r="B31" s="392" t="s">
        <v>277</v>
      </c>
      <c r="C31" s="403" t="s">
        <v>200</v>
      </c>
      <c r="D31" s="643"/>
      <c r="E31" s="647"/>
      <c r="F31" s="667"/>
      <c r="G31" s="640"/>
      <c r="H31" s="640"/>
      <c r="I31" s="640"/>
      <c r="J31" s="641"/>
      <c r="K31" s="684"/>
      <c r="L31" s="628"/>
      <c r="M31" s="641"/>
      <c r="N31" s="685"/>
      <c r="O31" s="684"/>
      <c r="P31" s="628"/>
      <c r="Q31" s="641"/>
      <c r="R31" s="604"/>
      <c r="S31" s="667"/>
      <c r="T31" s="628"/>
      <c r="U31" s="641"/>
      <c r="V31" s="665"/>
      <c r="W31" s="667"/>
      <c r="X31" s="628"/>
      <c r="Y31" s="641"/>
      <c r="Z31" s="665"/>
      <c r="AA31" s="643"/>
      <c r="AB31" s="647"/>
      <c r="AC31" s="647"/>
    </row>
    <row r="32" spans="1:29" ht="8.25" customHeight="1" x14ac:dyDescent="0.2"/>
    <row r="33" spans="1:37" s="3" customFormat="1" ht="20.25" x14ac:dyDescent="0.3">
      <c r="A33" s="330"/>
      <c r="B33" s="394" t="s">
        <v>201</v>
      </c>
      <c r="C33" s="330" t="s">
        <v>202</v>
      </c>
      <c r="D33" s="395"/>
      <c r="E33" s="395"/>
      <c r="G33" s="395"/>
      <c r="H33" s="395"/>
      <c r="I33" s="395"/>
      <c r="J33" s="395"/>
      <c r="L33" s="395"/>
      <c r="M33" s="396"/>
      <c r="N33" s="330"/>
      <c r="P33" s="330" t="s">
        <v>210</v>
      </c>
      <c r="AK33" s="330"/>
    </row>
    <row r="34" spans="1:37" s="3" customFormat="1" ht="20.25" x14ac:dyDescent="0.3">
      <c r="A34" s="330"/>
      <c r="B34" s="330" t="s">
        <v>203</v>
      </c>
      <c r="C34" s="330" t="s">
        <v>204</v>
      </c>
      <c r="D34" s="395"/>
      <c r="E34" s="395"/>
      <c r="G34" s="395"/>
      <c r="H34" s="395"/>
      <c r="I34" s="395"/>
      <c r="J34" s="395"/>
      <c r="L34" s="395"/>
      <c r="M34" s="396"/>
      <c r="N34" s="330"/>
      <c r="P34" s="330" t="s">
        <v>205</v>
      </c>
      <c r="AK34" s="330"/>
    </row>
    <row r="35" spans="1:37" s="3" customFormat="1" ht="20.25" x14ac:dyDescent="0.3">
      <c r="A35" s="330"/>
      <c r="B35" s="330" t="s">
        <v>206</v>
      </c>
      <c r="C35" s="330" t="s">
        <v>207</v>
      </c>
      <c r="D35" s="395"/>
      <c r="E35" s="395"/>
      <c r="G35" s="395"/>
      <c r="H35" s="395"/>
      <c r="I35" s="395"/>
      <c r="J35" s="395"/>
      <c r="L35" s="395"/>
      <c r="M35" s="396"/>
      <c r="N35" s="330"/>
      <c r="P35" s="330" t="s">
        <v>211</v>
      </c>
      <c r="AK35" s="330"/>
    </row>
    <row r="36" spans="1:37" ht="19.5" customHeight="1" x14ac:dyDescent="0.3">
      <c r="C36" s="147"/>
      <c r="P36" s="330"/>
      <c r="Q36" s="330"/>
      <c r="R36" s="330"/>
      <c r="S36" s="330"/>
      <c r="T36" s="330"/>
      <c r="U36" s="330"/>
      <c r="V36" s="330"/>
    </row>
  </sheetData>
  <dataConsolidate/>
  <mergeCells count="144">
    <mergeCell ref="C1:AC1"/>
    <mergeCell ref="A7:A10"/>
    <mergeCell ref="B7:B10"/>
    <mergeCell ref="C7:C10"/>
    <mergeCell ref="D7:E9"/>
    <mergeCell ref="F7:J7"/>
    <mergeCell ref="K7:R7"/>
    <mergeCell ref="S7:Z7"/>
    <mergeCell ref="L9:L10"/>
    <mergeCell ref="M9:M10"/>
    <mergeCell ref="N9:N10"/>
    <mergeCell ref="O9:O10"/>
    <mergeCell ref="P9:P10"/>
    <mergeCell ref="Q9:Q10"/>
    <mergeCell ref="G8:I8"/>
    <mergeCell ref="J8:J10"/>
    <mergeCell ref="K8:N8"/>
    <mergeCell ref="O8:R8"/>
    <mergeCell ref="U9:U10"/>
    <mergeCell ref="V9:V10"/>
    <mergeCell ref="W9:W10"/>
    <mergeCell ref="F8:F10"/>
    <mergeCell ref="S8:V8"/>
    <mergeCell ref="W8:Z8"/>
    <mergeCell ref="W12:Y12"/>
    <mergeCell ref="G9:G10"/>
    <mergeCell ref="H9:H10"/>
    <mergeCell ref="I9:I10"/>
    <mergeCell ref="K9:K10"/>
    <mergeCell ref="AA7:AC8"/>
    <mergeCell ref="K13:M13"/>
    <mergeCell ref="O13:Q13"/>
    <mergeCell ref="S13:U13"/>
    <mergeCell ref="W13:Y13"/>
    <mergeCell ref="X9:X10"/>
    <mergeCell ref="Y9:Y10"/>
    <mergeCell ref="Z9:Z10"/>
    <mergeCell ref="AA9:AA10"/>
    <mergeCell ref="AB9:AB10"/>
    <mergeCell ref="AC9:AC10"/>
    <mergeCell ref="I17:I19"/>
    <mergeCell ref="W22:Y22"/>
    <mergeCell ref="K27:M27"/>
    <mergeCell ref="O27:Q27"/>
    <mergeCell ref="S27:U27"/>
    <mergeCell ref="W27:Y27"/>
    <mergeCell ref="R9:R10"/>
    <mergeCell ref="S9:S10"/>
    <mergeCell ref="T9:T10"/>
    <mergeCell ref="J17:J19"/>
    <mergeCell ref="K17:K19"/>
    <mergeCell ref="L17:L19"/>
    <mergeCell ref="M17:M19"/>
    <mergeCell ref="N17:N19"/>
    <mergeCell ref="O17:O19"/>
    <mergeCell ref="K16:M16"/>
    <mergeCell ref="O16:Q16"/>
    <mergeCell ref="S16:U16"/>
    <mergeCell ref="W16:Y16"/>
    <mergeCell ref="B11:AC11"/>
    <mergeCell ref="A12:B12"/>
    <mergeCell ref="K12:M12"/>
    <mergeCell ref="O12:Q12"/>
    <mergeCell ref="S12:U12"/>
    <mergeCell ref="AB17:AB19"/>
    <mergeCell ref="B20:AC20"/>
    <mergeCell ref="A21:B21"/>
    <mergeCell ref="K21:M21"/>
    <mergeCell ref="O21:Q21"/>
    <mergeCell ref="S21:U21"/>
    <mergeCell ref="W21:Y21"/>
    <mergeCell ref="V17:V19"/>
    <mergeCell ref="W17:W19"/>
    <mergeCell ref="X17:X19"/>
    <mergeCell ref="Y17:Y19"/>
    <mergeCell ref="Z17:Z19"/>
    <mergeCell ref="AA17:AA19"/>
    <mergeCell ref="P17:P19"/>
    <mergeCell ref="Q17:Q19"/>
    <mergeCell ref="R17:R19"/>
    <mergeCell ref="S17:S19"/>
    <mergeCell ref="T17:T19"/>
    <mergeCell ref="U17:U19"/>
    <mergeCell ref="D17:D19"/>
    <mergeCell ref="E17:E19"/>
    <mergeCell ref="F17:F19"/>
    <mergeCell ref="G17:G19"/>
    <mergeCell ref="H17:H19"/>
    <mergeCell ref="D28:D29"/>
    <mergeCell ref="E28:E29"/>
    <mergeCell ref="F28:F29"/>
    <mergeCell ref="G28:G29"/>
    <mergeCell ref="H28:H29"/>
    <mergeCell ref="I28:I29"/>
    <mergeCell ref="K22:M22"/>
    <mergeCell ref="O22:Q22"/>
    <mergeCell ref="S22:U22"/>
    <mergeCell ref="X28:X29"/>
    <mergeCell ref="Y28:Y29"/>
    <mergeCell ref="Z28:Z29"/>
    <mergeCell ref="AA28:AA29"/>
    <mergeCell ref="P28:P29"/>
    <mergeCell ref="Q28:Q29"/>
    <mergeCell ref="R28:R29"/>
    <mergeCell ref="S28:S29"/>
    <mergeCell ref="T28:T29"/>
    <mergeCell ref="U28:U29"/>
    <mergeCell ref="G30:G31"/>
    <mergeCell ref="H30:H31"/>
    <mergeCell ref="I30:I31"/>
    <mergeCell ref="J30:J31"/>
    <mergeCell ref="K30:K31"/>
    <mergeCell ref="V28:V29"/>
    <mergeCell ref="W28:W29"/>
    <mergeCell ref="J28:J29"/>
    <mergeCell ref="K28:K29"/>
    <mergeCell ref="L28:L29"/>
    <mergeCell ref="M28:M29"/>
    <mergeCell ref="N28:N29"/>
    <mergeCell ref="O28:O29"/>
    <mergeCell ref="B4:AC4"/>
    <mergeCell ref="X30:X31"/>
    <mergeCell ref="Y30:Y31"/>
    <mergeCell ref="Z30:Z31"/>
    <mergeCell ref="AA30:AA31"/>
    <mergeCell ref="AB30:AB31"/>
    <mergeCell ref="AC30:AC31"/>
    <mergeCell ref="R30:R31"/>
    <mergeCell ref="S30:S31"/>
    <mergeCell ref="T30:T31"/>
    <mergeCell ref="U30:U31"/>
    <mergeCell ref="V30:V31"/>
    <mergeCell ref="W30:W31"/>
    <mergeCell ref="L30:L31"/>
    <mergeCell ref="M30:M31"/>
    <mergeCell ref="N30:N31"/>
    <mergeCell ref="O30:O31"/>
    <mergeCell ref="P30:P31"/>
    <mergeCell ref="Q30:Q31"/>
    <mergeCell ref="AB28:AB29"/>
    <mergeCell ref="AC28:AC29"/>
    <mergeCell ref="D30:D31"/>
    <mergeCell ref="E30:E31"/>
    <mergeCell ref="F30:F31"/>
  </mergeCells>
  <printOptions horizontalCentered="1" verticalCentered="1" gridLinesSet="0"/>
  <pageMargins left="0" right="0" top="0.59055118110236227" bottom="0" header="0.19685039370078741" footer="0"/>
  <pageSetup paperSize="9" scale="43" fitToWidth="420" fitToHeight="297" orientation="landscape" blackAndWhite="1" r:id="rId1"/>
  <headerFooter alignWithMargins="0">
    <oddFooter>&amp;R&amp;P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37"/>
  <sheetViews>
    <sheetView zoomScale="70" zoomScaleNormal="70" workbookViewId="0"/>
  </sheetViews>
  <sheetFormatPr defaultColWidth="9.140625" defaultRowHeight="12.75" x14ac:dyDescent="0.2"/>
  <cols>
    <col min="1" max="1" width="11.85546875" style="6" customWidth="1"/>
    <col min="2" max="2" width="135.7109375" style="6" customWidth="1"/>
    <col min="3" max="3" width="20.7109375" style="6" customWidth="1"/>
    <col min="4" max="10" width="6.7109375" style="6" customWidth="1"/>
    <col min="11" max="26" width="4.7109375" style="6" customWidth="1"/>
    <col min="27" max="29" width="6.7109375" style="6" customWidth="1"/>
    <col min="30" max="16384" width="9.140625" style="6"/>
  </cols>
  <sheetData>
    <row r="1" spans="1:29" ht="22.5" x14ac:dyDescent="0.3">
      <c r="C1" s="15" t="s">
        <v>121</v>
      </c>
    </row>
    <row r="2" spans="1:29" x14ac:dyDescent="0.2">
      <c r="C2" s="694" t="s">
        <v>138</v>
      </c>
      <c r="D2" s="694"/>
      <c r="E2" s="694"/>
      <c r="F2" s="694"/>
      <c r="G2" s="694"/>
      <c r="H2" s="694"/>
      <c r="I2" s="694"/>
      <c r="J2" s="694"/>
      <c r="K2" s="694"/>
      <c r="L2" s="694"/>
      <c r="M2" s="694"/>
      <c r="N2" s="694"/>
      <c r="O2" s="694"/>
      <c r="P2" s="694"/>
      <c r="Q2" s="694"/>
      <c r="R2" s="694"/>
      <c r="S2" s="694"/>
      <c r="T2" s="694"/>
      <c r="U2" s="694"/>
      <c r="V2" s="694"/>
      <c r="W2" s="694"/>
      <c r="X2" s="694"/>
      <c r="Y2" s="694"/>
      <c r="Z2" s="694"/>
      <c r="AA2" s="694"/>
      <c r="AB2" s="694"/>
      <c r="AC2" s="694"/>
    </row>
    <row r="3" spans="1:29" ht="22.5" x14ac:dyDescent="0.3">
      <c r="B3" s="16"/>
      <c r="C3" s="694"/>
      <c r="D3" s="694"/>
      <c r="E3" s="694"/>
      <c r="F3" s="694"/>
      <c r="G3" s="694"/>
      <c r="H3" s="694"/>
      <c r="I3" s="694"/>
      <c r="J3" s="694"/>
      <c r="K3" s="694"/>
      <c r="L3" s="694"/>
      <c r="M3" s="694"/>
      <c r="N3" s="694"/>
      <c r="O3" s="694"/>
      <c r="P3" s="694"/>
      <c r="Q3" s="694"/>
      <c r="R3" s="694"/>
      <c r="S3" s="694"/>
      <c r="T3" s="694"/>
      <c r="U3" s="694"/>
      <c r="V3" s="694"/>
      <c r="W3" s="694"/>
      <c r="X3" s="694"/>
      <c r="Y3" s="694"/>
      <c r="Z3" s="694"/>
      <c r="AA3" s="694"/>
      <c r="AB3" s="694"/>
      <c r="AC3" s="694"/>
    </row>
    <row r="4" spans="1:29" ht="13.5" thickBot="1" x14ac:dyDescent="0.25">
      <c r="C4" s="695"/>
      <c r="D4" s="695"/>
      <c r="E4" s="695"/>
      <c r="F4" s="695"/>
      <c r="G4" s="695"/>
      <c r="H4" s="695"/>
      <c r="I4" s="695"/>
      <c r="J4" s="695"/>
      <c r="K4" s="695"/>
      <c r="L4" s="695"/>
      <c r="M4" s="695"/>
      <c r="N4" s="695"/>
      <c r="O4" s="695"/>
      <c r="P4" s="695"/>
      <c r="Q4" s="695"/>
      <c r="R4" s="695"/>
      <c r="S4" s="695"/>
      <c r="T4" s="695"/>
      <c r="U4" s="695"/>
      <c r="V4" s="695"/>
      <c r="W4" s="695"/>
      <c r="X4" s="695"/>
      <c r="Y4" s="695"/>
      <c r="Z4" s="695"/>
      <c r="AA4" s="695"/>
      <c r="AB4" s="695"/>
      <c r="AC4" s="695"/>
    </row>
    <row r="5" spans="1:29" s="14" customFormat="1" ht="16.5" thickBot="1" x14ac:dyDescent="0.3">
      <c r="A5" s="511" t="s">
        <v>91</v>
      </c>
      <c r="B5" s="514" t="s">
        <v>107</v>
      </c>
      <c r="C5" s="516" t="s">
        <v>48</v>
      </c>
      <c r="D5" s="530" t="s">
        <v>112</v>
      </c>
      <c r="E5" s="531"/>
      <c r="F5" s="536" t="s">
        <v>82</v>
      </c>
      <c r="G5" s="537"/>
      <c r="H5" s="537"/>
      <c r="I5" s="537"/>
      <c r="J5" s="538"/>
      <c r="K5" s="543" t="s">
        <v>87</v>
      </c>
      <c r="L5" s="544"/>
      <c r="M5" s="544"/>
      <c r="N5" s="544"/>
      <c r="O5" s="544"/>
      <c r="P5" s="544"/>
      <c r="Q5" s="544"/>
      <c r="R5" s="549"/>
      <c r="S5" s="543" t="s">
        <v>88</v>
      </c>
      <c r="T5" s="544"/>
      <c r="U5" s="544"/>
      <c r="V5" s="544"/>
      <c r="W5" s="544"/>
      <c r="X5" s="544"/>
      <c r="Y5" s="544"/>
      <c r="Z5" s="549"/>
      <c r="AA5" s="543" t="s">
        <v>101</v>
      </c>
      <c r="AB5" s="544"/>
      <c r="AC5" s="545"/>
    </row>
    <row r="6" spans="1:29" s="14" customFormat="1" ht="16.5" thickBot="1" x14ac:dyDescent="0.3">
      <c r="A6" s="512"/>
      <c r="B6" s="515"/>
      <c r="C6" s="517"/>
      <c r="D6" s="532"/>
      <c r="E6" s="533"/>
      <c r="F6" s="539" t="s">
        <v>90</v>
      </c>
      <c r="G6" s="541" t="s">
        <v>83</v>
      </c>
      <c r="H6" s="542"/>
      <c r="I6" s="542"/>
      <c r="J6" s="523" t="s">
        <v>85</v>
      </c>
      <c r="K6" s="526" t="s">
        <v>97</v>
      </c>
      <c r="L6" s="526"/>
      <c r="M6" s="526"/>
      <c r="N6" s="527"/>
      <c r="O6" s="526" t="s">
        <v>99</v>
      </c>
      <c r="P6" s="526"/>
      <c r="Q6" s="526"/>
      <c r="R6" s="527"/>
      <c r="S6" s="526" t="s">
        <v>98</v>
      </c>
      <c r="T6" s="526"/>
      <c r="U6" s="526"/>
      <c r="V6" s="527"/>
      <c r="W6" s="526" t="s">
        <v>100</v>
      </c>
      <c r="X6" s="526"/>
      <c r="Y6" s="526"/>
      <c r="Z6" s="527"/>
      <c r="AA6" s="546"/>
      <c r="AB6" s="547"/>
      <c r="AC6" s="548"/>
    </row>
    <row r="7" spans="1:29" s="14" customFormat="1" ht="16.5" thickBot="1" x14ac:dyDescent="0.3">
      <c r="A7" s="512"/>
      <c r="B7" s="515"/>
      <c r="C7" s="517"/>
      <c r="D7" s="534"/>
      <c r="E7" s="535"/>
      <c r="F7" s="539"/>
      <c r="G7" s="507" t="s">
        <v>84</v>
      </c>
      <c r="H7" s="528" t="s">
        <v>89</v>
      </c>
      <c r="I7" s="507" t="s">
        <v>86</v>
      </c>
      <c r="J7" s="524"/>
      <c r="K7" s="507" t="s">
        <v>94</v>
      </c>
      <c r="L7" s="528" t="s">
        <v>95</v>
      </c>
      <c r="M7" s="507" t="s">
        <v>96</v>
      </c>
      <c r="N7" s="499" t="s">
        <v>164</v>
      </c>
      <c r="O7" s="507" t="s">
        <v>94</v>
      </c>
      <c r="P7" s="528" t="s">
        <v>95</v>
      </c>
      <c r="Q7" s="507" t="s">
        <v>96</v>
      </c>
      <c r="R7" s="499" t="s">
        <v>164</v>
      </c>
      <c r="S7" s="507" t="s">
        <v>94</v>
      </c>
      <c r="T7" s="528" t="s">
        <v>95</v>
      </c>
      <c r="U7" s="507" t="s">
        <v>96</v>
      </c>
      <c r="V7" s="499" t="s">
        <v>164</v>
      </c>
      <c r="W7" s="507" t="s">
        <v>94</v>
      </c>
      <c r="X7" s="528" t="s">
        <v>95</v>
      </c>
      <c r="Y7" s="507" t="s">
        <v>96</v>
      </c>
      <c r="Z7" s="499" t="s">
        <v>164</v>
      </c>
      <c r="AA7" s="517" t="s">
        <v>102</v>
      </c>
      <c r="AB7" s="550" t="s">
        <v>103</v>
      </c>
      <c r="AC7" s="516" t="s">
        <v>104</v>
      </c>
    </row>
    <row r="8" spans="1:29" s="14" customFormat="1" ht="119.25" thickBot="1" x14ac:dyDescent="0.3">
      <c r="A8" s="513"/>
      <c r="B8" s="634"/>
      <c r="C8" s="517"/>
      <c r="D8" s="353" t="s">
        <v>163</v>
      </c>
      <c r="E8" s="353" t="s">
        <v>92</v>
      </c>
      <c r="F8" s="540"/>
      <c r="G8" s="508"/>
      <c r="H8" s="529"/>
      <c r="I8" s="508"/>
      <c r="J8" s="525"/>
      <c r="K8" s="508"/>
      <c r="L8" s="529"/>
      <c r="M8" s="508"/>
      <c r="N8" s="500"/>
      <c r="O8" s="508"/>
      <c r="P8" s="529"/>
      <c r="Q8" s="508"/>
      <c r="R8" s="500"/>
      <c r="S8" s="508"/>
      <c r="T8" s="529"/>
      <c r="U8" s="508"/>
      <c r="V8" s="500"/>
      <c r="W8" s="508"/>
      <c r="X8" s="529"/>
      <c r="Y8" s="508"/>
      <c r="Z8" s="500"/>
      <c r="AA8" s="517"/>
      <c r="AB8" s="550"/>
      <c r="AC8" s="517"/>
    </row>
    <row r="9" spans="1:29" s="7" customFormat="1" ht="21" thickBot="1" x14ac:dyDescent="0.35">
      <c r="A9" s="11" t="s">
        <v>114</v>
      </c>
      <c r="B9" s="648" t="s">
        <v>134</v>
      </c>
      <c r="C9" s="649"/>
      <c r="D9" s="649"/>
      <c r="E9" s="649"/>
      <c r="F9" s="649"/>
      <c r="G9" s="649"/>
      <c r="H9" s="649"/>
      <c r="I9" s="649"/>
      <c r="J9" s="649"/>
      <c r="K9" s="649"/>
      <c r="L9" s="649"/>
      <c r="M9" s="649"/>
      <c r="N9" s="650"/>
      <c r="O9" s="650"/>
      <c r="P9" s="650"/>
      <c r="Q9" s="650"/>
      <c r="R9" s="650"/>
      <c r="S9" s="650"/>
      <c r="T9" s="650"/>
      <c r="U9" s="650"/>
      <c r="V9" s="650"/>
      <c r="W9" s="650"/>
      <c r="X9" s="650"/>
      <c r="Y9" s="650"/>
      <c r="Z9" s="650"/>
      <c r="AA9" s="650"/>
      <c r="AB9" s="650"/>
      <c r="AC9" s="651"/>
    </row>
    <row r="10" spans="1:29" s="5" customFormat="1" ht="19.5" thickBot="1" x14ac:dyDescent="0.35">
      <c r="A10" s="629" t="s">
        <v>110</v>
      </c>
      <c r="B10" s="630"/>
      <c r="C10" s="44"/>
      <c r="D10" s="262">
        <f>D11+D14</f>
        <v>15</v>
      </c>
      <c r="E10" s="263">
        <f>E11+E14</f>
        <v>450</v>
      </c>
      <c r="F10" s="264">
        <f>F11+F14</f>
        <v>96</v>
      </c>
      <c r="G10" s="265"/>
      <c r="H10" s="265"/>
      <c r="I10" s="265"/>
      <c r="J10" s="266">
        <f>J11+J14</f>
        <v>204</v>
      </c>
      <c r="K10" s="623">
        <f>K11+K14</f>
        <v>6</v>
      </c>
      <c r="L10" s="623"/>
      <c r="M10" s="623"/>
      <c r="N10" s="129">
        <f>N11+N14</f>
        <v>10</v>
      </c>
      <c r="O10" s="623">
        <f>O11+O14</f>
        <v>3</v>
      </c>
      <c r="P10" s="623"/>
      <c r="Q10" s="623"/>
      <c r="R10" s="138">
        <f>R11+R14</f>
        <v>5</v>
      </c>
      <c r="S10" s="623">
        <f>S11+S14</f>
        <v>0</v>
      </c>
      <c r="T10" s="623"/>
      <c r="U10" s="623"/>
      <c r="V10" s="64">
        <f>V11+V14</f>
        <v>0</v>
      </c>
      <c r="W10" s="623">
        <f>W11+W14</f>
        <v>0</v>
      </c>
      <c r="X10" s="623"/>
      <c r="Y10" s="623"/>
      <c r="Z10" s="64">
        <f>Z11+Z14</f>
        <v>0</v>
      </c>
      <c r="AA10" s="363"/>
      <c r="AB10" s="64"/>
      <c r="AC10" s="64"/>
    </row>
    <row r="11" spans="1:29" s="2" customFormat="1" ht="19.5" thickBot="1" x14ac:dyDescent="0.35">
      <c r="A11" s="77"/>
      <c r="B11" s="367" t="s">
        <v>44</v>
      </c>
      <c r="C11" s="44"/>
      <c r="D11" s="64">
        <f>SUM(D12:D13)</f>
        <v>10</v>
      </c>
      <c r="E11" s="372">
        <f t="shared" ref="E11:J11" si="0">SUM(E12:E13)</f>
        <v>300</v>
      </c>
      <c r="F11" s="356">
        <f t="shared" si="0"/>
        <v>96</v>
      </c>
      <c r="G11" s="357"/>
      <c r="H11" s="357"/>
      <c r="I11" s="357"/>
      <c r="J11" s="271">
        <f t="shared" si="0"/>
        <v>204</v>
      </c>
      <c r="K11" s="557">
        <f>SUM(K12:M13)</f>
        <v>6</v>
      </c>
      <c r="L11" s="557"/>
      <c r="M11" s="557"/>
      <c r="N11" s="128">
        <f>SUM(N12:N13)</f>
        <v>10</v>
      </c>
      <c r="O11" s="557">
        <v>0</v>
      </c>
      <c r="P11" s="557"/>
      <c r="Q11" s="557"/>
      <c r="R11" s="272">
        <v>0</v>
      </c>
      <c r="S11" s="623">
        <v>0</v>
      </c>
      <c r="T11" s="623"/>
      <c r="U11" s="623"/>
      <c r="V11" s="64">
        <v>0</v>
      </c>
      <c r="W11" s="623">
        <v>0</v>
      </c>
      <c r="X11" s="623"/>
      <c r="Y11" s="623"/>
      <c r="Z11" s="64">
        <v>0</v>
      </c>
      <c r="AA11" s="354"/>
      <c r="AB11" s="64"/>
      <c r="AC11" s="64"/>
    </row>
    <row r="12" spans="1:29" s="2" customFormat="1" ht="18.75" x14ac:dyDescent="0.3">
      <c r="A12" s="256" t="s">
        <v>132</v>
      </c>
      <c r="B12" s="76" t="s">
        <v>184</v>
      </c>
      <c r="C12" s="349" t="s">
        <v>186</v>
      </c>
      <c r="D12" s="273">
        <v>5</v>
      </c>
      <c r="E12" s="274">
        <f>D12*30</f>
        <v>150</v>
      </c>
      <c r="F12" s="275">
        <f>G12+H12+I12</f>
        <v>48</v>
      </c>
      <c r="G12" s="276"/>
      <c r="H12" s="276"/>
      <c r="I12" s="276">
        <v>48</v>
      </c>
      <c r="J12" s="277">
        <f>E12-F12</f>
        <v>102</v>
      </c>
      <c r="K12" s="278"/>
      <c r="L12" s="279"/>
      <c r="M12" s="280">
        <v>3</v>
      </c>
      <c r="N12" s="89">
        <v>5</v>
      </c>
      <c r="O12" s="281"/>
      <c r="P12" s="282"/>
      <c r="Q12" s="283"/>
      <c r="R12" s="284"/>
      <c r="S12" s="285"/>
      <c r="T12" s="286"/>
      <c r="U12" s="287"/>
      <c r="V12" s="288"/>
      <c r="W12" s="285"/>
      <c r="X12" s="286"/>
      <c r="Y12" s="287"/>
      <c r="Z12" s="288"/>
      <c r="AA12" s="289">
        <v>1</v>
      </c>
      <c r="AB12" s="273"/>
      <c r="AC12" s="273"/>
    </row>
    <row r="13" spans="1:29" s="2" customFormat="1" ht="38.25" thickBot="1" x14ac:dyDescent="0.35">
      <c r="A13" s="257" t="s">
        <v>133</v>
      </c>
      <c r="B13" s="332" t="s">
        <v>185</v>
      </c>
      <c r="C13" s="334" t="s">
        <v>169</v>
      </c>
      <c r="D13" s="290">
        <v>5</v>
      </c>
      <c r="E13" s="291">
        <f>D13*30</f>
        <v>150</v>
      </c>
      <c r="F13" s="275">
        <f>G13+H13+I13</f>
        <v>48</v>
      </c>
      <c r="G13" s="292">
        <v>16</v>
      </c>
      <c r="H13" s="292"/>
      <c r="I13" s="292">
        <v>32</v>
      </c>
      <c r="J13" s="277">
        <f>E13-F13</f>
        <v>102</v>
      </c>
      <c r="K13" s="278">
        <v>1</v>
      </c>
      <c r="L13" s="279"/>
      <c r="M13" s="280">
        <v>2</v>
      </c>
      <c r="N13" s="89">
        <v>5</v>
      </c>
      <c r="O13" s="293"/>
      <c r="P13" s="294"/>
      <c r="Q13" s="295"/>
      <c r="R13" s="296"/>
      <c r="S13" s="297"/>
      <c r="T13" s="298"/>
      <c r="U13" s="299"/>
      <c r="V13" s="300"/>
      <c r="W13" s="297"/>
      <c r="X13" s="298"/>
      <c r="Y13" s="299"/>
      <c r="Z13" s="300"/>
      <c r="AA13" s="301">
        <v>1</v>
      </c>
      <c r="AB13" s="302"/>
      <c r="AC13" s="302"/>
    </row>
    <row r="14" spans="1:29" s="2" customFormat="1" ht="19.5" thickBot="1" x14ac:dyDescent="0.35">
      <c r="A14" s="258"/>
      <c r="B14" s="366" t="s">
        <v>120</v>
      </c>
      <c r="C14" s="47"/>
      <c r="D14" s="135">
        <v>5</v>
      </c>
      <c r="E14" s="363">
        <f>SUM(E15:E17)</f>
        <v>150</v>
      </c>
      <c r="F14" s="303"/>
      <c r="G14" s="357"/>
      <c r="H14" s="357"/>
      <c r="I14" s="357"/>
      <c r="J14" s="271"/>
      <c r="K14" s="635">
        <f>SUM(K15:M17)</f>
        <v>0</v>
      </c>
      <c r="L14" s="636"/>
      <c r="M14" s="637"/>
      <c r="N14" s="128">
        <f>SUM(N15:N17)</f>
        <v>0</v>
      </c>
      <c r="O14" s="635">
        <f>SUM(O15:Q17)</f>
        <v>3</v>
      </c>
      <c r="P14" s="636"/>
      <c r="Q14" s="637"/>
      <c r="R14" s="272">
        <f>SUM(R15:R17)</f>
        <v>5</v>
      </c>
      <c r="S14" s="607">
        <f>SUM(S15:U17)</f>
        <v>0</v>
      </c>
      <c r="T14" s="608"/>
      <c r="U14" s="609"/>
      <c r="V14" s="135">
        <f>SUM(V15:V17)</f>
        <v>0</v>
      </c>
      <c r="W14" s="607">
        <f>SUM(W15:Y17)</f>
        <v>0</v>
      </c>
      <c r="X14" s="608"/>
      <c r="Y14" s="609"/>
      <c r="Z14" s="135">
        <f>SUM(Z15:Z17)</f>
        <v>0</v>
      </c>
      <c r="AA14" s="304"/>
      <c r="AB14" s="71"/>
      <c r="AC14" s="71"/>
    </row>
    <row r="15" spans="1:29" s="2" customFormat="1" ht="56.25" x14ac:dyDescent="0.3">
      <c r="A15" s="259" t="s">
        <v>119</v>
      </c>
      <c r="B15" s="332" t="s">
        <v>188</v>
      </c>
      <c r="C15" s="126" t="s">
        <v>186</v>
      </c>
      <c r="D15" s="621">
        <v>5</v>
      </c>
      <c r="E15" s="670">
        <f t="shared" ref="E15" si="1">D15*30</f>
        <v>150</v>
      </c>
      <c r="F15" s="666">
        <f>SUM(G15:I17)</f>
        <v>48</v>
      </c>
      <c r="G15" s="599">
        <v>32</v>
      </c>
      <c r="H15" s="599"/>
      <c r="I15" s="599">
        <v>16</v>
      </c>
      <c r="J15" s="601">
        <f>E15-F15</f>
        <v>102</v>
      </c>
      <c r="K15" s="638"/>
      <c r="L15" s="614"/>
      <c r="M15" s="610"/>
      <c r="N15" s="662"/>
      <c r="O15" s="638">
        <v>2</v>
      </c>
      <c r="P15" s="614"/>
      <c r="Q15" s="610">
        <v>1</v>
      </c>
      <c r="R15" s="603">
        <v>5</v>
      </c>
      <c r="S15" s="626"/>
      <c r="T15" s="614"/>
      <c r="U15" s="610"/>
      <c r="V15" s="624"/>
      <c r="W15" s="626"/>
      <c r="X15" s="614"/>
      <c r="Y15" s="610"/>
      <c r="Z15" s="612"/>
      <c r="AA15" s="668">
        <v>1</v>
      </c>
      <c r="AB15" s="644"/>
      <c r="AC15" s="305"/>
    </row>
    <row r="16" spans="1:29" s="2" customFormat="1" ht="56.25" x14ac:dyDescent="0.3">
      <c r="A16" s="260" t="s">
        <v>129</v>
      </c>
      <c r="B16" s="347" t="s">
        <v>189</v>
      </c>
      <c r="C16" s="57" t="s">
        <v>186</v>
      </c>
      <c r="D16" s="621"/>
      <c r="E16" s="670"/>
      <c r="F16" s="666"/>
      <c r="G16" s="599"/>
      <c r="H16" s="599"/>
      <c r="I16" s="599"/>
      <c r="J16" s="601"/>
      <c r="K16" s="638"/>
      <c r="L16" s="614"/>
      <c r="M16" s="610"/>
      <c r="N16" s="662"/>
      <c r="O16" s="638"/>
      <c r="P16" s="614"/>
      <c r="Q16" s="610"/>
      <c r="R16" s="603"/>
      <c r="S16" s="626"/>
      <c r="T16" s="614"/>
      <c r="U16" s="610"/>
      <c r="V16" s="624"/>
      <c r="W16" s="626"/>
      <c r="X16" s="614"/>
      <c r="Y16" s="610"/>
      <c r="Z16" s="612"/>
      <c r="AA16" s="668"/>
      <c r="AB16" s="644"/>
      <c r="AC16" s="306"/>
    </row>
    <row r="17" spans="1:29" s="2" customFormat="1" ht="19.5" thickBot="1" x14ac:dyDescent="0.35">
      <c r="A17" s="261" t="s">
        <v>131</v>
      </c>
      <c r="B17" s="348" t="s">
        <v>190</v>
      </c>
      <c r="C17" s="127" t="s">
        <v>187</v>
      </c>
      <c r="D17" s="643"/>
      <c r="E17" s="671"/>
      <c r="F17" s="667"/>
      <c r="G17" s="640"/>
      <c r="H17" s="640"/>
      <c r="I17" s="640"/>
      <c r="J17" s="641"/>
      <c r="K17" s="639"/>
      <c r="L17" s="628"/>
      <c r="M17" s="611"/>
      <c r="N17" s="663"/>
      <c r="O17" s="639"/>
      <c r="P17" s="628"/>
      <c r="Q17" s="611"/>
      <c r="R17" s="604"/>
      <c r="S17" s="627"/>
      <c r="T17" s="628"/>
      <c r="U17" s="611"/>
      <c r="V17" s="625"/>
      <c r="W17" s="627"/>
      <c r="X17" s="628"/>
      <c r="Y17" s="611"/>
      <c r="Z17" s="613"/>
      <c r="AA17" s="669"/>
      <c r="AB17" s="647"/>
      <c r="AC17" s="307"/>
    </row>
    <row r="18" spans="1:29" s="7" customFormat="1" ht="21" thickBot="1" x14ac:dyDescent="0.35">
      <c r="A18" s="55" t="s">
        <v>116</v>
      </c>
      <c r="B18" s="632" t="s">
        <v>49</v>
      </c>
      <c r="C18" s="632"/>
      <c r="D18" s="632"/>
      <c r="E18" s="632"/>
      <c r="F18" s="632"/>
      <c r="G18" s="632"/>
      <c r="H18" s="632"/>
      <c r="I18" s="632"/>
      <c r="J18" s="632"/>
      <c r="K18" s="632"/>
      <c r="L18" s="632"/>
      <c r="M18" s="632"/>
      <c r="N18" s="632"/>
      <c r="O18" s="632"/>
      <c r="P18" s="632"/>
      <c r="Q18" s="632"/>
      <c r="R18" s="632"/>
      <c r="S18" s="632"/>
      <c r="T18" s="632"/>
      <c r="U18" s="632"/>
      <c r="V18" s="632"/>
      <c r="W18" s="632"/>
      <c r="X18" s="632"/>
      <c r="Y18" s="632"/>
      <c r="Z18" s="632"/>
      <c r="AA18" s="632"/>
      <c r="AB18" s="632"/>
      <c r="AC18" s="633"/>
    </row>
    <row r="19" spans="1:29" s="5" customFormat="1" ht="19.5" thickBot="1" x14ac:dyDescent="0.35">
      <c r="A19" s="687" t="s">
        <v>110</v>
      </c>
      <c r="B19" s="688"/>
      <c r="C19" s="54"/>
      <c r="D19" s="365">
        <f t="shared" ref="D19:K19" si="2">D20+D25</f>
        <v>30</v>
      </c>
      <c r="E19" s="309">
        <f t="shared" si="2"/>
        <v>900</v>
      </c>
      <c r="F19" s="310"/>
      <c r="G19" s="311"/>
      <c r="H19" s="311"/>
      <c r="I19" s="311"/>
      <c r="J19" s="312"/>
      <c r="K19" s="677">
        <f t="shared" si="2"/>
        <v>0</v>
      </c>
      <c r="L19" s="678"/>
      <c r="M19" s="679"/>
      <c r="N19" s="309">
        <f>N20+N25</f>
        <v>0</v>
      </c>
      <c r="O19" s="677">
        <f>O20+O25</f>
        <v>6</v>
      </c>
      <c r="P19" s="678"/>
      <c r="Q19" s="679"/>
      <c r="R19" s="313">
        <f>R20+R25</f>
        <v>10</v>
      </c>
      <c r="S19" s="677">
        <f>S20+S25</f>
        <v>12</v>
      </c>
      <c r="T19" s="678"/>
      <c r="U19" s="679"/>
      <c r="V19" s="309">
        <f>V20+V25</f>
        <v>20</v>
      </c>
      <c r="W19" s="677">
        <f>W20+W25</f>
        <v>0</v>
      </c>
      <c r="X19" s="678"/>
      <c r="Y19" s="679"/>
      <c r="Z19" s="309">
        <f>Z20+Z25</f>
        <v>0</v>
      </c>
      <c r="AA19" s="369"/>
      <c r="AB19" s="369"/>
      <c r="AC19" s="369"/>
    </row>
    <row r="20" spans="1:29" s="2" customFormat="1" ht="19.5" thickBot="1" x14ac:dyDescent="0.35">
      <c r="A20" s="45"/>
      <c r="B20" s="366" t="s">
        <v>44</v>
      </c>
      <c r="C20" s="338"/>
      <c r="D20" s="371">
        <f t="shared" ref="D20:E20" si="3">SUM(D21:D24)</f>
        <v>20</v>
      </c>
      <c r="E20" s="64">
        <f t="shared" si="3"/>
        <v>600</v>
      </c>
      <c r="F20" s="303"/>
      <c r="G20" s="357"/>
      <c r="H20" s="357"/>
      <c r="I20" s="357"/>
      <c r="J20" s="271"/>
      <c r="K20" s="680">
        <f>SUM(K21:M24)</f>
        <v>0</v>
      </c>
      <c r="L20" s="623"/>
      <c r="M20" s="681"/>
      <c r="N20" s="64">
        <f>SUM(N21:N24)</f>
        <v>0</v>
      </c>
      <c r="O20" s="680">
        <f>SUM(O21:Q24)</f>
        <v>3</v>
      </c>
      <c r="P20" s="623"/>
      <c r="Q20" s="681"/>
      <c r="R20" s="138">
        <f>SUM(R21:R24)</f>
        <v>5</v>
      </c>
      <c r="S20" s="680">
        <f>SUM(S21:U24)</f>
        <v>9</v>
      </c>
      <c r="T20" s="623"/>
      <c r="U20" s="681"/>
      <c r="V20" s="64">
        <f>SUM(V21:V24)</f>
        <v>15</v>
      </c>
      <c r="W20" s="680">
        <f>SUM(W21:Y24)</f>
        <v>0</v>
      </c>
      <c r="X20" s="623"/>
      <c r="Y20" s="681"/>
      <c r="Z20" s="64">
        <f>SUM(Z21:Z24)</f>
        <v>0</v>
      </c>
      <c r="AA20" s="133"/>
      <c r="AB20" s="71"/>
      <c r="AC20" s="71"/>
    </row>
    <row r="21" spans="1:29" s="2" customFormat="1" ht="56.25" x14ac:dyDescent="0.3">
      <c r="A21" s="79" t="s">
        <v>171</v>
      </c>
      <c r="B21" s="343" t="s">
        <v>191</v>
      </c>
      <c r="C21" s="339" t="s">
        <v>186</v>
      </c>
      <c r="D21" s="335">
        <v>5</v>
      </c>
      <c r="E21" s="368">
        <f>D21*30</f>
        <v>150</v>
      </c>
      <c r="F21" s="100">
        <f>G21+H21+I21</f>
        <v>48</v>
      </c>
      <c r="G21" s="362">
        <v>32</v>
      </c>
      <c r="H21" s="362"/>
      <c r="I21" s="362">
        <v>16</v>
      </c>
      <c r="J21" s="102">
        <f>E21-F21</f>
        <v>102</v>
      </c>
      <c r="K21" s="360"/>
      <c r="L21" s="358"/>
      <c r="M21" s="359"/>
      <c r="N21" s="89"/>
      <c r="O21" s="103"/>
      <c r="P21" s="358"/>
      <c r="Q21" s="102"/>
      <c r="R21" s="364"/>
      <c r="S21" s="100">
        <v>2</v>
      </c>
      <c r="T21" s="358"/>
      <c r="U21" s="102">
        <v>1</v>
      </c>
      <c r="V21" s="320">
        <v>5</v>
      </c>
      <c r="W21" s="100"/>
      <c r="X21" s="358"/>
      <c r="Y21" s="102"/>
      <c r="Z21" s="320"/>
      <c r="AA21" s="361"/>
      <c r="AB21" s="368"/>
      <c r="AC21" s="368"/>
    </row>
    <row r="22" spans="1:29" s="2" customFormat="1" ht="37.5" x14ac:dyDescent="0.3">
      <c r="A22" s="79" t="s">
        <v>172</v>
      </c>
      <c r="B22" s="350" t="s">
        <v>192</v>
      </c>
      <c r="C22" s="57" t="s">
        <v>186</v>
      </c>
      <c r="D22" s="336">
        <v>5</v>
      </c>
      <c r="E22" s="60">
        <f t="shared" ref="E22:E24" si="4">D22*30</f>
        <v>150</v>
      </c>
      <c r="F22" s="105">
        <f t="shared" ref="F22:F24" si="5">G22+H22+I22</f>
        <v>48</v>
      </c>
      <c r="G22" s="106">
        <v>32</v>
      </c>
      <c r="H22" s="106"/>
      <c r="I22" s="106">
        <v>16</v>
      </c>
      <c r="J22" s="107">
        <f t="shared" ref="J22:J24" si="6">E22-F22</f>
        <v>102</v>
      </c>
      <c r="K22" s="115"/>
      <c r="L22" s="321"/>
      <c r="M22" s="322"/>
      <c r="N22" s="98"/>
      <c r="O22" s="323"/>
      <c r="P22" s="321"/>
      <c r="Q22" s="107"/>
      <c r="R22" s="117"/>
      <c r="S22" s="105">
        <v>2</v>
      </c>
      <c r="T22" s="321"/>
      <c r="U22" s="107">
        <v>1</v>
      </c>
      <c r="V22" s="112">
        <v>5</v>
      </c>
      <c r="W22" s="105"/>
      <c r="X22" s="321"/>
      <c r="Y22" s="107"/>
      <c r="Z22" s="112"/>
      <c r="AA22" s="361"/>
      <c r="AB22" s="60"/>
      <c r="AC22" s="60"/>
    </row>
    <row r="23" spans="1:29" s="2" customFormat="1" ht="37.5" x14ac:dyDescent="0.3">
      <c r="A23" s="79" t="s">
        <v>173</v>
      </c>
      <c r="B23" s="344" t="s">
        <v>193</v>
      </c>
      <c r="C23" s="57" t="s">
        <v>186</v>
      </c>
      <c r="D23" s="337">
        <v>5</v>
      </c>
      <c r="E23" s="60">
        <f t="shared" si="4"/>
        <v>150</v>
      </c>
      <c r="F23" s="105">
        <f t="shared" si="5"/>
        <v>48</v>
      </c>
      <c r="G23" s="106">
        <v>32</v>
      </c>
      <c r="H23" s="106"/>
      <c r="I23" s="106">
        <v>16</v>
      </c>
      <c r="J23" s="107">
        <f t="shared" si="6"/>
        <v>102</v>
      </c>
      <c r="K23" s="115"/>
      <c r="L23" s="321"/>
      <c r="M23" s="322"/>
      <c r="N23" s="98"/>
      <c r="O23" s="323">
        <v>2</v>
      </c>
      <c r="P23" s="321"/>
      <c r="Q23" s="107">
        <v>1</v>
      </c>
      <c r="R23" s="117">
        <v>5</v>
      </c>
      <c r="S23" s="105"/>
      <c r="T23" s="321"/>
      <c r="U23" s="107"/>
      <c r="V23" s="112"/>
      <c r="W23" s="105"/>
      <c r="X23" s="321"/>
      <c r="Y23" s="107"/>
      <c r="Z23" s="112"/>
      <c r="AA23" s="361"/>
      <c r="AB23" s="60"/>
      <c r="AC23" s="60"/>
    </row>
    <row r="24" spans="1:29" s="2" customFormat="1" ht="38.25" thickBot="1" x14ac:dyDescent="0.35">
      <c r="A24" s="79" t="s">
        <v>174</v>
      </c>
      <c r="B24" s="345" t="s">
        <v>194</v>
      </c>
      <c r="C24" s="340" t="s">
        <v>186</v>
      </c>
      <c r="D24" s="337">
        <v>5</v>
      </c>
      <c r="E24" s="60">
        <f t="shared" si="4"/>
        <v>150</v>
      </c>
      <c r="F24" s="105">
        <f t="shared" si="5"/>
        <v>48</v>
      </c>
      <c r="G24" s="106">
        <v>32</v>
      </c>
      <c r="H24" s="106"/>
      <c r="I24" s="106">
        <v>16</v>
      </c>
      <c r="J24" s="107">
        <f t="shared" si="6"/>
        <v>102</v>
      </c>
      <c r="K24" s="115"/>
      <c r="L24" s="321"/>
      <c r="M24" s="322"/>
      <c r="N24" s="98"/>
      <c r="O24" s="323"/>
      <c r="P24" s="321"/>
      <c r="Q24" s="107"/>
      <c r="R24" s="117"/>
      <c r="S24" s="105">
        <v>2</v>
      </c>
      <c r="T24" s="321"/>
      <c r="U24" s="107">
        <v>1</v>
      </c>
      <c r="V24" s="112">
        <v>5</v>
      </c>
      <c r="W24" s="105"/>
      <c r="X24" s="321"/>
      <c r="Y24" s="107"/>
      <c r="Z24" s="112"/>
      <c r="AA24" s="361"/>
      <c r="AB24" s="60"/>
      <c r="AC24" s="60"/>
    </row>
    <row r="25" spans="1:29" s="43" customFormat="1" ht="19.5" thickBot="1" x14ac:dyDescent="0.35">
      <c r="A25" s="80"/>
      <c r="B25" s="81"/>
      <c r="C25" s="82"/>
      <c r="D25" s="370">
        <f t="shared" ref="D25:E25" si="7">SUM(D26:D29)</f>
        <v>10</v>
      </c>
      <c r="E25" s="242">
        <f t="shared" si="7"/>
        <v>300</v>
      </c>
      <c r="F25" s="324"/>
      <c r="G25" s="325"/>
      <c r="H25" s="325"/>
      <c r="I25" s="325"/>
      <c r="J25" s="326"/>
      <c r="K25" s="652">
        <f>SUM(K26:M29)</f>
        <v>0</v>
      </c>
      <c r="L25" s="653"/>
      <c r="M25" s="654"/>
      <c r="N25" s="327">
        <f>SUM(N26:N29)</f>
        <v>0</v>
      </c>
      <c r="O25" s="652">
        <f>SUM(O26:Q29)</f>
        <v>3</v>
      </c>
      <c r="P25" s="653"/>
      <c r="Q25" s="654"/>
      <c r="R25" s="328">
        <f>SUM(R26:R29)</f>
        <v>5</v>
      </c>
      <c r="S25" s="655">
        <f>SUM(S26:U29)</f>
        <v>3</v>
      </c>
      <c r="T25" s="656"/>
      <c r="U25" s="657"/>
      <c r="V25" s="244">
        <f>SUM(V26:V29)</f>
        <v>5</v>
      </c>
      <c r="W25" s="655">
        <f>SUM(W26:Y29)</f>
        <v>0</v>
      </c>
      <c r="X25" s="656"/>
      <c r="Y25" s="657"/>
      <c r="Z25" s="244">
        <f>SUM(Z26:Z29)</f>
        <v>0</v>
      </c>
      <c r="AA25" s="244"/>
      <c r="AB25" s="242"/>
      <c r="AC25" s="242"/>
    </row>
    <row r="26" spans="1:29" s="2" customFormat="1" ht="18.75" x14ac:dyDescent="0.3">
      <c r="A26" s="78" t="s">
        <v>175</v>
      </c>
      <c r="B26" s="351" t="s">
        <v>195</v>
      </c>
      <c r="C26" s="339" t="s">
        <v>186</v>
      </c>
      <c r="D26" s="621">
        <v>5</v>
      </c>
      <c r="E26" s="644">
        <f>D26*30</f>
        <v>150</v>
      </c>
      <c r="F26" s="666">
        <f>G26+H26+I26</f>
        <v>48</v>
      </c>
      <c r="G26" s="599">
        <v>32</v>
      </c>
      <c r="H26" s="599"/>
      <c r="I26" s="599">
        <v>16</v>
      </c>
      <c r="J26" s="601">
        <f>E26-F26</f>
        <v>102</v>
      </c>
      <c r="K26" s="617"/>
      <c r="L26" s="614"/>
      <c r="M26" s="601"/>
      <c r="N26" s="619"/>
      <c r="O26" s="617">
        <v>2</v>
      </c>
      <c r="P26" s="614"/>
      <c r="Q26" s="601">
        <v>1</v>
      </c>
      <c r="R26" s="603">
        <v>5</v>
      </c>
      <c r="S26" s="658"/>
      <c r="T26" s="660"/>
      <c r="U26" s="661"/>
      <c r="V26" s="672"/>
      <c r="W26" s="658"/>
      <c r="X26" s="660"/>
      <c r="Y26" s="661"/>
      <c r="Z26" s="672"/>
      <c r="AA26" s="682"/>
      <c r="AB26" s="683"/>
      <c r="AC26" s="683"/>
    </row>
    <row r="27" spans="1:29" s="2" customFormat="1" ht="18.75" x14ac:dyDescent="0.3">
      <c r="A27" s="78" t="s">
        <v>176</v>
      </c>
      <c r="B27" s="344" t="s">
        <v>196</v>
      </c>
      <c r="C27" s="57" t="s">
        <v>186</v>
      </c>
      <c r="D27" s="622"/>
      <c r="E27" s="645"/>
      <c r="F27" s="659"/>
      <c r="G27" s="600"/>
      <c r="H27" s="600"/>
      <c r="I27" s="600"/>
      <c r="J27" s="602"/>
      <c r="K27" s="618"/>
      <c r="L27" s="615"/>
      <c r="M27" s="602"/>
      <c r="N27" s="620"/>
      <c r="O27" s="618"/>
      <c r="P27" s="615"/>
      <c r="Q27" s="602"/>
      <c r="R27" s="616"/>
      <c r="S27" s="659"/>
      <c r="T27" s="615"/>
      <c r="U27" s="602"/>
      <c r="V27" s="673"/>
      <c r="W27" s="659"/>
      <c r="X27" s="615"/>
      <c r="Y27" s="602"/>
      <c r="Z27" s="673"/>
      <c r="AA27" s="622"/>
      <c r="AB27" s="645"/>
      <c r="AC27" s="645"/>
    </row>
    <row r="28" spans="1:29" s="2" customFormat="1" ht="37.5" x14ac:dyDescent="0.3">
      <c r="A28" s="78" t="s">
        <v>177</v>
      </c>
      <c r="B28" s="352" t="s">
        <v>197</v>
      </c>
      <c r="C28" s="57" t="s">
        <v>186</v>
      </c>
      <c r="D28" s="642">
        <v>5</v>
      </c>
      <c r="E28" s="646">
        <f t="shared" ref="E28" si="8">D28*30</f>
        <v>150</v>
      </c>
      <c r="F28" s="674">
        <f t="shared" ref="F28" si="9">G28+H28+I28</f>
        <v>48</v>
      </c>
      <c r="G28" s="675">
        <v>32</v>
      </c>
      <c r="H28" s="675">
        <v>16</v>
      </c>
      <c r="I28" s="675"/>
      <c r="J28" s="676">
        <f t="shared" ref="J28" si="10">E28-F28</f>
        <v>102</v>
      </c>
      <c r="K28" s="617"/>
      <c r="L28" s="614"/>
      <c r="M28" s="601"/>
      <c r="N28" s="619"/>
      <c r="O28" s="617"/>
      <c r="P28" s="614"/>
      <c r="Q28" s="601"/>
      <c r="R28" s="603"/>
      <c r="S28" s="666">
        <v>2</v>
      </c>
      <c r="T28" s="614">
        <v>1</v>
      </c>
      <c r="U28" s="601"/>
      <c r="V28" s="664">
        <v>5</v>
      </c>
      <c r="W28" s="666"/>
      <c r="X28" s="614"/>
      <c r="Y28" s="601"/>
      <c r="Z28" s="664"/>
      <c r="AA28" s="621"/>
      <c r="AB28" s="644"/>
      <c r="AC28" s="644"/>
    </row>
    <row r="29" spans="1:29" s="2" customFormat="1" ht="38.25" thickBot="1" x14ac:dyDescent="0.35">
      <c r="A29" s="341" t="s">
        <v>178</v>
      </c>
      <c r="B29" s="345" t="s">
        <v>198</v>
      </c>
      <c r="C29" s="255" t="s">
        <v>186</v>
      </c>
      <c r="D29" s="643"/>
      <c r="E29" s="647"/>
      <c r="F29" s="667"/>
      <c r="G29" s="640"/>
      <c r="H29" s="640"/>
      <c r="I29" s="640"/>
      <c r="J29" s="641"/>
      <c r="K29" s="684"/>
      <c r="L29" s="628"/>
      <c r="M29" s="641"/>
      <c r="N29" s="685"/>
      <c r="O29" s="684"/>
      <c r="P29" s="628"/>
      <c r="Q29" s="641"/>
      <c r="R29" s="604"/>
      <c r="S29" s="667"/>
      <c r="T29" s="628"/>
      <c r="U29" s="641"/>
      <c r="V29" s="665"/>
      <c r="W29" s="667"/>
      <c r="X29" s="628"/>
      <c r="Y29" s="641"/>
      <c r="Z29" s="665"/>
      <c r="AA29" s="643"/>
      <c r="AB29" s="647"/>
      <c r="AC29" s="647"/>
    </row>
    <row r="31" spans="1:29" x14ac:dyDescent="0.2">
      <c r="A31" s="692"/>
      <c r="B31" s="692"/>
      <c r="C31" s="692"/>
      <c r="D31" s="692"/>
      <c r="E31" s="692"/>
      <c r="F31" s="692"/>
      <c r="G31" s="692"/>
      <c r="H31" s="692"/>
      <c r="I31" s="692"/>
      <c r="J31" s="692"/>
      <c r="K31" s="692"/>
      <c r="L31" s="692"/>
      <c r="M31" s="692"/>
      <c r="N31" s="692"/>
      <c r="O31" s="692"/>
      <c r="P31" s="692"/>
      <c r="Q31" s="692"/>
      <c r="R31" s="692"/>
      <c r="S31" s="692"/>
      <c r="T31" s="692"/>
      <c r="U31" s="692"/>
      <c r="V31" s="692"/>
      <c r="W31" s="692"/>
      <c r="X31" s="692"/>
      <c r="Y31" s="692"/>
      <c r="Z31" s="692"/>
      <c r="AA31" s="692"/>
      <c r="AB31" s="692"/>
      <c r="AC31" s="692"/>
    </row>
    <row r="32" spans="1:29" x14ac:dyDescent="0.2">
      <c r="A32" s="692"/>
      <c r="B32" s="692"/>
      <c r="C32" s="692"/>
      <c r="D32" s="692"/>
      <c r="E32" s="692"/>
      <c r="F32" s="692"/>
      <c r="G32" s="692"/>
      <c r="H32" s="692"/>
      <c r="I32" s="692"/>
      <c r="J32" s="692"/>
      <c r="K32" s="692"/>
      <c r="L32" s="692"/>
      <c r="M32" s="692"/>
      <c r="N32" s="692"/>
      <c r="O32" s="692"/>
      <c r="P32" s="692"/>
      <c r="Q32" s="692"/>
      <c r="R32" s="692"/>
      <c r="S32" s="692"/>
      <c r="T32" s="692"/>
      <c r="U32" s="692"/>
      <c r="V32" s="692"/>
      <c r="W32" s="692"/>
      <c r="X32" s="692"/>
      <c r="Y32" s="692"/>
      <c r="Z32" s="692"/>
      <c r="AA32" s="692"/>
      <c r="AB32" s="692"/>
      <c r="AC32" s="692"/>
    </row>
    <row r="33" spans="1:35" ht="18.75" x14ac:dyDescent="0.3">
      <c r="A33" s="355"/>
      <c r="B33" s="355"/>
      <c r="C33" s="355"/>
      <c r="D33" s="355"/>
      <c r="E33" s="355"/>
      <c r="F33" s="355"/>
      <c r="G33" s="355"/>
      <c r="H33" s="355"/>
      <c r="I33" s="355"/>
      <c r="J33" s="355"/>
      <c r="K33" s="355"/>
      <c r="L33" s="355"/>
      <c r="M33" s="355"/>
      <c r="N33" s="355"/>
      <c r="O33" s="355"/>
      <c r="P33" s="355"/>
      <c r="Q33" s="355"/>
      <c r="R33" s="355"/>
      <c r="S33" s="355"/>
      <c r="T33" s="355"/>
      <c r="U33" s="355"/>
      <c r="V33" s="355"/>
      <c r="W33" s="355"/>
      <c r="X33" s="355"/>
      <c r="Y33" s="355"/>
      <c r="Z33" s="355"/>
      <c r="AA33" s="355"/>
      <c r="AB33" s="355"/>
      <c r="AC33" s="355"/>
    </row>
    <row r="34" spans="1:35" s="3" customFormat="1" ht="20.25" x14ac:dyDescent="0.3">
      <c r="A34" s="40" t="s">
        <v>179</v>
      </c>
      <c r="B34" s="40"/>
      <c r="C34" s="40"/>
      <c r="D34" s="40" t="s">
        <v>180</v>
      </c>
      <c r="E34" s="40"/>
      <c r="F34" s="41"/>
      <c r="G34" s="41"/>
      <c r="H34" s="40"/>
      <c r="I34" s="41"/>
      <c r="J34" s="41"/>
      <c r="K34" s="41"/>
      <c r="L34" s="41"/>
      <c r="M34" s="12"/>
      <c r="N34" s="41"/>
      <c r="O34" s="42"/>
      <c r="P34" s="40"/>
      <c r="Q34" s="41"/>
      <c r="R34" s="41"/>
      <c r="S34" s="40"/>
      <c r="T34" s="40"/>
      <c r="U34" s="41"/>
      <c r="V34" s="40"/>
      <c r="W34" s="12"/>
      <c r="X34" s="12"/>
      <c r="Y34" s="40"/>
      <c r="Z34" s="12"/>
      <c r="AA34" s="12"/>
      <c r="AB34" s="12"/>
      <c r="AC34" s="12"/>
      <c r="AF34" s="4"/>
      <c r="AG34" s="4"/>
      <c r="AH34" s="4"/>
      <c r="AI34" s="4"/>
    </row>
    <row r="35" spans="1:35" ht="18.75" x14ac:dyDescent="0.3">
      <c r="H35" s="40"/>
      <c r="P35" s="40"/>
    </row>
    <row r="36" spans="1:35" ht="18.75" customHeight="1" x14ac:dyDescent="0.3">
      <c r="A36" s="693" t="s">
        <v>181</v>
      </c>
      <c r="B36" s="693"/>
      <c r="C36" s="147"/>
      <c r="D36" s="147"/>
      <c r="E36" s="147"/>
      <c r="H36" s="40"/>
    </row>
    <row r="37" spans="1:35" ht="20.25" x14ac:dyDescent="0.3">
      <c r="A37" s="693"/>
      <c r="B37" s="693"/>
      <c r="C37" s="147"/>
      <c r="F37" s="40"/>
      <c r="G37" s="40"/>
      <c r="H37" s="42"/>
      <c r="I37" s="40"/>
      <c r="J37" s="329"/>
      <c r="K37" s="329"/>
      <c r="L37" s="40"/>
      <c r="M37" s="329"/>
      <c r="N37" s="329"/>
      <c r="O37" s="329"/>
      <c r="P37" s="329"/>
      <c r="Q37" s="329"/>
      <c r="R37" s="330"/>
      <c r="S37" s="330"/>
      <c r="T37" s="331"/>
      <c r="U37" s="331"/>
      <c r="V37" s="331"/>
      <c r="W37" s="331"/>
      <c r="X37" s="330"/>
      <c r="Y37" s="330"/>
      <c r="Z37" s="330"/>
      <c r="AA37" s="330"/>
      <c r="AB37" s="330"/>
      <c r="AC37" s="330"/>
      <c r="AD37" s="330"/>
      <c r="AE37" s="330"/>
    </row>
  </sheetData>
  <mergeCells count="146">
    <mergeCell ref="O6:R6"/>
    <mergeCell ref="W7:W8"/>
    <mergeCell ref="G7:G8"/>
    <mergeCell ref="H7:H8"/>
    <mergeCell ref="I7:I8"/>
    <mergeCell ref="K7:K8"/>
    <mergeCell ref="C2:AC4"/>
    <mergeCell ref="A5:A8"/>
    <mergeCell ref="B5:B8"/>
    <mergeCell ref="C5:C8"/>
    <mergeCell ref="D5:E7"/>
    <mergeCell ref="F5:J5"/>
    <mergeCell ref="K5:R5"/>
    <mergeCell ref="S5:Z5"/>
    <mergeCell ref="AA5:AC6"/>
    <mergeCell ref="F6:F8"/>
    <mergeCell ref="L7:L8"/>
    <mergeCell ref="M7:M8"/>
    <mergeCell ref="N7:N8"/>
    <mergeCell ref="O7:O8"/>
    <mergeCell ref="P7:P8"/>
    <mergeCell ref="Q7:Q8"/>
    <mergeCell ref="G6:I6"/>
    <mergeCell ref="J6:J8"/>
    <mergeCell ref="K6:N6"/>
    <mergeCell ref="S6:V6"/>
    <mergeCell ref="W6:Z6"/>
    <mergeCell ref="W11:Y11"/>
    <mergeCell ref="K14:M14"/>
    <mergeCell ref="O14:Q14"/>
    <mergeCell ref="S14:U14"/>
    <mergeCell ref="W14:Y14"/>
    <mergeCell ref="B9:AC9"/>
    <mergeCell ref="A10:B10"/>
    <mergeCell ref="K10:M10"/>
    <mergeCell ref="O10:Q10"/>
    <mergeCell ref="S10:U10"/>
    <mergeCell ref="W10:Y10"/>
    <mergeCell ref="X7:X8"/>
    <mergeCell ref="Y7:Y8"/>
    <mergeCell ref="Z7:Z8"/>
    <mergeCell ref="AA7:AA8"/>
    <mergeCell ref="AB7:AB8"/>
    <mergeCell ref="AC7:AC8"/>
    <mergeCell ref="R7:R8"/>
    <mergeCell ref="S7:S8"/>
    <mergeCell ref="T7:T8"/>
    <mergeCell ref="U7:U8"/>
    <mergeCell ref="V7:V8"/>
    <mergeCell ref="D15:D17"/>
    <mergeCell ref="E15:E17"/>
    <mergeCell ref="F15:F17"/>
    <mergeCell ref="G15:G17"/>
    <mergeCell ref="H15:H17"/>
    <mergeCell ref="I15:I17"/>
    <mergeCell ref="K11:M11"/>
    <mergeCell ref="O11:Q11"/>
    <mergeCell ref="S11:U11"/>
    <mergeCell ref="S15:S17"/>
    <mergeCell ref="T15:T17"/>
    <mergeCell ref="U15:U17"/>
    <mergeCell ref="J15:J17"/>
    <mergeCell ref="K15:K17"/>
    <mergeCell ref="L15:L17"/>
    <mergeCell ref="M15:M17"/>
    <mergeCell ref="N15:N17"/>
    <mergeCell ref="O15:O17"/>
    <mergeCell ref="K20:M20"/>
    <mergeCell ref="O20:Q20"/>
    <mergeCell ref="S20:U20"/>
    <mergeCell ref="W20:Y20"/>
    <mergeCell ref="K25:M25"/>
    <mergeCell ref="O25:Q25"/>
    <mergeCell ref="S25:U25"/>
    <mergeCell ref="W25:Y25"/>
    <mergeCell ref="AB15:AB17"/>
    <mergeCell ref="B18:AC18"/>
    <mergeCell ref="A19:B19"/>
    <mergeCell ref="K19:M19"/>
    <mergeCell ref="O19:Q19"/>
    <mergeCell ref="S19:U19"/>
    <mergeCell ref="W19:Y19"/>
    <mergeCell ref="V15:V17"/>
    <mergeCell ref="W15:W17"/>
    <mergeCell ref="X15:X17"/>
    <mergeCell ref="Y15:Y17"/>
    <mergeCell ref="Z15:Z17"/>
    <mergeCell ref="AA15:AA17"/>
    <mergeCell ref="P15:P17"/>
    <mergeCell ref="Q15:Q17"/>
    <mergeCell ref="R15:R17"/>
    <mergeCell ref="L26:L27"/>
    <mergeCell ref="M26:M27"/>
    <mergeCell ref="N26:N27"/>
    <mergeCell ref="O26:O27"/>
    <mergeCell ref="D26:D27"/>
    <mergeCell ref="E26:E27"/>
    <mergeCell ref="F26:F27"/>
    <mergeCell ref="G26:G27"/>
    <mergeCell ref="H26:H27"/>
    <mergeCell ref="I26:I27"/>
    <mergeCell ref="AB26:AB27"/>
    <mergeCell ref="AC26:AC27"/>
    <mergeCell ref="D28:D29"/>
    <mergeCell ref="E28:E29"/>
    <mergeCell ref="F28:F29"/>
    <mergeCell ref="G28:G29"/>
    <mergeCell ref="H28:H29"/>
    <mergeCell ref="I28:I29"/>
    <mergeCell ref="J28:J29"/>
    <mergeCell ref="K28:K29"/>
    <mergeCell ref="V26:V27"/>
    <mergeCell ref="W26:W27"/>
    <mergeCell ref="X26:X27"/>
    <mergeCell ref="Y26:Y27"/>
    <mergeCell ref="Z26:Z27"/>
    <mergeCell ref="AA26:AA27"/>
    <mergeCell ref="P26:P27"/>
    <mergeCell ref="Q26:Q27"/>
    <mergeCell ref="R26:R27"/>
    <mergeCell ref="S26:S27"/>
    <mergeCell ref="T26:T27"/>
    <mergeCell ref="U26:U27"/>
    <mergeCell ref="J26:J27"/>
    <mergeCell ref="K26:K27"/>
    <mergeCell ref="A31:AC32"/>
    <mergeCell ref="A36:B36"/>
    <mergeCell ref="A37:B37"/>
    <mergeCell ref="X28:X29"/>
    <mergeCell ref="Y28:Y29"/>
    <mergeCell ref="Z28:Z29"/>
    <mergeCell ref="AA28:AA29"/>
    <mergeCell ref="AB28:AB29"/>
    <mergeCell ref="AC28:AC29"/>
    <mergeCell ref="R28:R29"/>
    <mergeCell ref="S28:S29"/>
    <mergeCell ref="T28:T29"/>
    <mergeCell ref="U28:U29"/>
    <mergeCell ref="V28:V29"/>
    <mergeCell ref="W28:W29"/>
    <mergeCell ref="L28:L29"/>
    <mergeCell ref="M28:M29"/>
    <mergeCell ref="N28:N29"/>
    <mergeCell ref="O28:O29"/>
    <mergeCell ref="P28:P29"/>
    <mergeCell ref="Q28:Q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Титул </vt:lpstr>
      <vt:lpstr>Базовая часть РУП маг</vt:lpstr>
      <vt:lpstr>Вариативная часть РУП маг ГЭЭ</vt:lpstr>
      <vt:lpstr>Вариативная часть РУП маг АИЭ</vt:lpstr>
      <vt:lpstr>ЭСиС</vt:lpstr>
      <vt:lpstr>'Базовая часть РУП маг'!Область_печати</vt:lpstr>
      <vt:lpstr>'Вариативная часть РУП маг АИЭ'!Область_печати</vt:lpstr>
      <vt:lpstr>'Вариативная часть РУП маг ГЭЭ'!Область_печати</vt:lpstr>
      <vt:lpstr>'Титул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Учебный план кафедры ПОКС(бакалавр по ECTS) по программным модулям</dc:title>
  <dc:subject>Учебный план кафедры ПОКС(бакалавр по ECTS) по семестрам</dc:subject>
  <dc:creator>Дресвянников С.Ю.</dc:creator>
  <dc:description>9.07.08 Curriculum has been updated to Educational and Technological Practices accounting._x000d_
1.07.2008 Учебный план бакалавра по кредитной технологии обучения.</dc:description>
  <cp:lastModifiedBy>ВИЭ</cp:lastModifiedBy>
  <cp:lastPrinted>2024-09-13T03:54:09Z</cp:lastPrinted>
  <dcterms:created xsi:type="dcterms:W3CDTF">1999-08-17T06:17:32Z</dcterms:created>
  <dcterms:modified xsi:type="dcterms:W3CDTF">2024-09-13T03:54:28Z</dcterms:modified>
  <cp:category>Curriculum of Software Engineering department</cp:category>
</cp:coreProperties>
</file>