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0"/>
  </bookViews>
  <sheets>
    <sheet name="БТПиП" sheetId="1" r:id="rId1"/>
    <sheet name="ЗЧС" sheetId="2" r:id="rId2"/>
  </sheets>
  <externalReferences>
    <externalReference r:id="rId5"/>
  </externalReferences>
  <definedNames>
    <definedName name="_xlnm.Print_Area" localSheetId="0">'БТПиП'!$A$1:$V$54</definedName>
    <definedName name="_xlnm.Print_Area" localSheetId="1">'ЗЧС'!$A$1:$V$54</definedName>
  </definedNames>
  <calcPr fullCalcOnLoad="1"/>
</workbook>
</file>

<file path=xl/sharedStrings.xml><?xml version="1.0" encoding="utf-8"?>
<sst xmlns="http://schemas.openxmlformats.org/spreadsheetml/2006/main" count="331" uniqueCount="138">
  <si>
    <t xml:space="preserve">                        Семестры</t>
  </si>
  <si>
    <t>1 (ОС)</t>
  </si>
  <si>
    <t>2 (ВС)</t>
  </si>
  <si>
    <t>3 (ОС)</t>
  </si>
  <si>
    <t>4 (ВС)</t>
  </si>
  <si>
    <t>Пр</t>
  </si>
  <si>
    <t>Лб</t>
  </si>
  <si>
    <t>Кредитов по учебным модулям</t>
  </si>
  <si>
    <t>Кредитов по практике</t>
  </si>
  <si>
    <t>УТВЕРЖДАЮ</t>
  </si>
  <si>
    <t>кафедра</t>
  </si>
  <si>
    <t>ИП</t>
  </si>
  <si>
    <t>кредиты</t>
  </si>
  <si>
    <t>часы</t>
  </si>
  <si>
    <t>Кред.</t>
  </si>
  <si>
    <t>Лк</t>
  </si>
  <si>
    <t>Наименование дисциплин по примерному учебному плану</t>
  </si>
  <si>
    <t>Код дисц.</t>
  </si>
  <si>
    <t>Кредитов по итоговой государственной аттестации</t>
  </si>
  <si>
    <t>объем в нед.</t>
  </si>
  <si>
    <t>КЫРГЫЗСКИЙ ГОСУДАРСТВЕННЫЙ ТЕХНИЧЕСКИЙ УНИВЕРСИТЕТ ИМ. И.РАЗЗАКОВА</t>
  </si>
  <si>
    <t>Рабочий учебный план</t>
  </si>
  <si>
    <t>Итого по обязательным дисциплинам:</t>
  </si>
  <si>
    <t>Курсы по выбору студента</t>
  </si>
  <si>
    <t>Итого по курсам по выбору:</t>
  </si>
  <si>
    <t>Всего:</t>
  </si>
  <si>
    <t>Проректор по учебной работе</t>
  </si>
  <si>
    <t>Планирование, организация эксперимента и обработка экспериментальных данных</t>
  </si>
  <si>
    <t>Педагогика и психология высшей школы</t>
  </si>
  <si>
    <t>Практики и научно-исследовательская работа</t>
  </si>
  <si>
    <t>Производственная практика</t>
  </si>
  <si>
    <t>Педагогическая практика</t>
  </si>
  <si>
    <t>Итоговая государственная аттестация (включая подготовку магистерской диссертации)</t>
  </si>
  <si>
    <t>Итого по практикам и научно-исследовательской работе:</t>
  </si>
  <si>
    <t>семестр</t>
  </si>
  <si>
    <t>2. Защита диссертационной работы</t>
  </si>
  <si>
    <t xml:space="preserve">Код  </t>
  </si>
  <si>
    <t xml:space="preserve">кредит </t>
  </si>
  <si>
    <t>Всего кредитов:</t>
  </si>
  <si>
    <t>Направление: 760300 "Техносферная безопасность"</t>
  </si>
  <si>
    <t>Безопасность производственных процессов</t>
  </si>
  <si>
    <t>Мониторинг безопасности</t>
  </si>
  <si>
    <t xml:space="preserve">Демография и безопасность </t>
  </si>
  <si>
    <r>
      <t>Академическая степень:</t>
    </r>
    <r>
      <rPr>
        <sz val="14"/>
        <rFont val="Times New Roman"/>
        <family val="1"/>
      </rPr>
      <t xml:space="preserve"> магистр</t>
    </r>
  </si>
  <si>
    <r>
      <t>Нормативный срок обучения</t>
    </r>
    <r>
      <rPr>
        <sz val="14"/>
        <rFont val="Times New Roman"/>
        <family val="1"/>
      </rPr>
      <t>: 2 года</t>
    </r>
  </si>
  <si>
    <t>Расчет и проектирование систем обеспечения безопасности</t>
  </si>
  <si>
    <t>ФиСН</t>
  </si>
  <si>
    <t>* - Изучение данной дисциплины и сдача государственного экзамена зачитывается как вступительный экзамен в аспирантуру по философии</t>
  </si>
  <si>
    <t xml:space="preserve">                                     Объем недельной аудиторной нагрузки по видам занятий, в час.</t>
  </si>
  <si>
    <t>Научно-исследовательская практика</t>
  </si>
  <si>
    <t>Наименование практики</t>
  </si>
  <si>
    <t>Итоговая государственная аттестация:</t>
  </si>
  <si>
    <t>1. Государственный экзамен по направлению подготовки</t>
  </si>
  <si>
    <t>Экспертиза безопасности</t>
  </si>
  <si>
    <t>Документирование управленческой деятельности</t>
  </si>
  <si>
    <r>
      <t>Форма обучения:</t>
    </r>
    <r>
      <rPr>
        <sz val="14"/>
        <rFont val="Times New Roman"/>
        <family val="1"/>
      </rPr>
      <t xml:space="preserve">  очное</t>
    </r>
  </si>
  <si>
    <t>Информационные технологии в сфере безопасности</t>
  </si>
  <si>
    <t>Экспертиза условий труда и аттестация персонала</t>
  </si>
  <si>
    <t>Управление системами безопасности</t>
  </si>
  <si>
    <t>Программа: Безопасность технологических процессов и производств</t>
  </si>
  <si>
    <t>ИЯ</t>
  </si>
  <si>
    <t>Законодательные и нормативные основы обеспечения техносферной безопасности</t>
  </si>
  <si>
    <t xml:space="preserve">Системы менеджмента в техносферной безопасности </t>
  </si>
  <si>
    <t>Разработка технологического оборудования</t>
  </si>
  <si>
    <t>Система статистики в безопасности</t>
  </si>
  <si>
    <t>Прогнозирование и предупреждение ЧС</t>
  </si>
  <si>
    <t>ТБ</t>
  </si>
  <si>
    <t>Экспертиза разделов проектной документации по безопасности</t>
  </si>
  <si>
    <t>Современные проблемы охраны труда</t>
  </si>
  <si>
    <t>О/В</t>
  </si>
  <si>
    <t>О</t>
  </si>
  <si>
    <t>ОО</t>
  </si>
  <si>
    <t>В</t>
  </si>
  <si>
    <t xml:space="preserve">Технический иностранный язык </t>
  </si>
  <si>
    <t>Программа: Защита в чрезвычайных ситуациях</t>
  </si>
  <si>
    <t>Объем недельной аудиторной нагрузки по видам занятий, в час.</t>
  </si>
  <si>
    <t>Современные проблемы техносферной безопасности</t>
  </si>
  <si>
    <t>Планирование, организация эксперимента и обработка экспериментальных  данных</t>
  </si>
  <si>
    <t>Расчет и проектирование систем обеспечения  безопасности</t>
  </si>
  <si>
    <t>Инженерное  обеспечение техносферной безопасности</t>
  </si>
  <si>
    <t>Основы исследования устойчивости функционирования объектов экономики и территорий</t>
  </si>
  <si>
    <t>Система гражданской защиты и окружающей среды</t>
  </si>
  <si>
    <t>Управление рисками, системный анализ и моделирование</t>
  </si>
  <si>
    <t>Экономическое обоснование проектов и исследований</t>
  </si>
  <si>
    <t>Анализ угроз безопасности объекта и  риска безопасности</t>
  </si>
  <si>
    <t xml:space="preserve">Безопасность гидротехнических сооружений, хвостохранилищ  и ХПО. </t>
  </si>
  <si>
    <t>Наименоние практики</t>
  </si>
  <si>
    <t>Выпускные работы</t>
  </si>
  <si>
    <t>Государственные экзамены</t>
  </si>
  <si>
    <t>Диссертационная работа</t>
  </si>
  <si>
    <t>1.  Итоговая государственная аттестация</t>
  </si>
  <si>
    <t>.М.1.1.1</t>
  </si>
  <si>
    <t>М1.1.П.1.</t>
  </si>
  <si>
    <t>М.3</t>
  </si>
  <si>
    <t>М.2.1.</t>
  </si>
  <si>
    <t>М.2.2.</t>
  </si>
  <si>
    <t>М.2.3.</t>
  </si>
  <si>
    <t>М.1.2.В.2.</t>
  </si>
  <si>
    <t>М.1.2.В.3.</t>
  </si>
  <si>
    <t>М.1.2.В.4.</t>
  </si>
  <si>
    <t>М.1.2.В.1.</t>
  </si>
  <si>
    <t>М.1.1.В.3.</t>
  </si>
  <si>
    <t>М.1.1.В.2.</t>
  </si>
  <si>
    <t>М.1.1.В.1.</t>
  </si>
  <si>
    <t>М.1.2.1.</t>
  </si>
  <si>
    <t>М.1.2.2.</t>
  </si>
  <si>
    <t>М.1.1.2.</t>
  </si>
  <si>
    <t>М.1.1.3.</t>
  </si>
  <si>
    <t>М.1.2.3.</t>
  </si>
  <si>
    <t>М.1.2.4.</t>
  </si>
  <si>
    <t>М.1.1.П.2.</t>
  </si>
  <si>
    <t>М.1.2.П.4.</t>
  </si>
  <si>
    <t>М.1.2.П.1</t>
  </si>
  <si>
    <t>М.1.2.П.2.</t>
  </si>
  <si>
    <t>М.1.2.П.3</t>
  </si>
  <si>
    <t>М.3.</t>
  </si>
  <si>
    <t>М1..1.В.1.</t>
  </si>
  <si>
    <t xml:space="preserve"> М.1.2.П.2.</t>
  </si>
  <si>
    <t xml:space="preserve"> М.1.2.П.1</t>
  </si>
  <si>
    <t xml:space="preserve"> М.1.1.П.2.</t>
  </si>
  <si>
    <t xml:space="preserve"> М.1.2.4.</t>
  </si>
  <si>
    <t xml:space="preserve"> М.1.2.3.</t>
  </si>
  <si>
    <t xml:space="preserve"> М.1.1.3.</t>
  </si>
  <si>
    <t xml:space="preserve"> М.1.1.2.</t>
  </si>
  <si>
    <t xml:space="preserve"> М.1.1.П.1.</t>
  </si>
  <si>
    <t xml:space="preserve"> М.1.2.2.</t>
  </si>
  <si>
    <t xml:space="preserve"> М.1.2.1.</t>
  </si>
  <si>
    <t xml:space="preserve"> М.1.1.1.</t>
  </si>
  <si>
    <t>Философские проблемы науки и техники*</t>
  </si>
  <si>
    <t xml:space="preserve"> * Изучение данной дисциплины и сдача гос. экзамена зачитывается как вступительный экзамен в аспирантуру по философии</t>
  </si>
  <si>
    <t>_________________Эламанова Р.Ш.</t>
  </si>
  <si>
    <t>_______________2021 г.</t>
  </si>
  <si>
    <t xml:space="preserve">           2021/2022 учебный год</t>
  </si>
  <si>
    <t>Зав.кафедрой _____________________Козубай И.</t>
  </si>
  <si>
    <t>Декан Магистатуры  __________________    Омуров Ж.М.</t>
  </si>
  <si>
    <t>Начальник УО___________Дыйканалиев К.М.</t>
  </si>
  <si>
    <t>2021/2022 учебный год</t>
  </si>
  <si>
    <t>_______________2022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</si>
</sst>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4"/>
      <color indexed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2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32" borderId="30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wrapText="1"/>
    </xf>
    <xf numFmtId="0" fontId="7" fillId="32" borderId="14" xfId="0" applyFont="1" applyFill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7" fillId="0" borderId="2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7" fillId="0" borderId="2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wrapText="1"/>
    </xf>
    <xf numFmtId="0" fontId="1" fillId="0" borderId="42" xfId="0" applyFont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43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32" borderId="19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4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7" xfId="0" applyFont="1" applyBorder="1" applyAlignment="1">
      <alignment wrapText="1"/>
    </xf>
    <xf numFmtId="0" fontId="1" fillId="0" borderId="2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4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1" fillId="0" borderId="50" xfId="0" applyFont="1" applyBorder="1" applyAlignment="1">
      <alignment horizontal="left" wrapText="1"/>
    </xf>
    <xf numFmtId="0" fontId="7" fillId="32" borderId="47" xfId="0" applyFont="1" applyFill="1" applyBorder="1" applyAlignment="1">
      <alignment vertical="center" wrapText="1"/>
    </xf>
    <xf numFmtId="0" fontId="1" fillId="32" borderId="51" xfId="0" applyFont="1" applyFill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0" fontId="1" fillId="32" borderId="48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1" fillId="32" borderId="53" xfId="0" applyFont="1" applyFill="1" applyBorder="1" applyAlignment="1">
      <alignment horizontal="center"/>
    </xf>
    <xf numFmtId="0" fontId="1" fillId="32" borderId="21" xfId="0" applyFont="1" applyFill="1" applyBorder="1" applyAlignment="1">
      <alignment vertical="center" wrapText="1"/>
    </xf>
    <xf numFmtId="0" fontId="1" fillId="32" borderId="4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41" xfId="0" applyFont="1" applyFill="1" applyBorder="1" applyAlignment="1">
      <alignment horizontal="center"/>
    </xf>
    <xf numFmtId="0" fontId="1" fillId="32" borderId="36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1" fillId="32" borderId="30" xfId="0" applyFont="1" applyFill="1" applyBorder="1" applyAlignment="1">
      <alignment wrapText="1"/>
    </xf>
    <xf numFmtId="0" fontId="1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14" xfId="0" applyFont="1" applyFill="1" applyBorder="1" applyAlignment="1">
      <alignment vertical="center" wrapText="1"/>
    </xf>
    <xf numFmtId="0" fontId="1" fillId="32" borderId="34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2" borderId="43" xfId="0" applyFont="1" applyFill="1" applyBorder="1" applyAlignment="1">
      <alignment/>
    </xf>
    <xf numFmtId="0" fontId="7" fillId="32" borderId="21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/>
    </xf>
    <xf numFmtId="0" fontId="1" fillId="32" borderId="54" xfId="0" applyFont="1" applyFill="1" applyBorder="1" applyAlignment="1">
      <alignment horizontal="center"/>
    </xf>
    <xf numFmtId="0" fontId="7" fillId="32" borderId="38" xfId="0" applyFont="1" applyFill="1" applyBorder="1" applyAlignment="1">
      <alignment vertical="center" wrapText="1"/>
    </xf>
    <xf numFmtId="0" fontId="7" fillId="32" borderId="55" xfId="0" applyFont="1" applyFill="1" applyBorder="1" applyAlignment="1">
      <alignment wrapText="1"/>
    </xf>
    <xf numFmtId="0" fontId="14" fillId="32" borderId="45" xfId="0" applyFont="1" applyFill="1" applyBorder="1" applyAlignment="1">
      <alignment wrapText="1"/>
    </xf>
    <xf numFmtId="0" fontId="1" fillId="32" borderId="56" xfId="0" applyFont="1" applyFill="1" applyBorder="1" applyAlignment="1">
      <alignment horizontal="center"/>
    </xf>
    <xf numFmtId="0" fontId="1" fillId="32" borderId="49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1" fillId="32" borderId="57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1" fillId="32" borderId="59" xfId="0" applyFont="1" applyFill="1" applyBorder="1" applyAlignment="1">
      <alignment horizontal="center"/>
    </xf>
    <xf numFmtId="0" fontId="1" fillId="32" borderId="52" xfId="0" applyFont="1" applyFill="1" applyBorder="1" applyAlignment="1">
      <alignment/>
    </xf>
    <xf numFmtId="0" fontId="1" fillId="32" borderId="6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48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right"/>
    </xf>
    <xf numFmtId="0" fontId="5" fillId="32" borderId="19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1" fillId="32" borderId="35" xfId="0" applyFont="1" applyFill="1" applyBorder="1" applyAlignment="1">
      <alignment/>
    </xf>
    <xf numFmtId="0" fontId="2" fillId="32" borderId="37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 wrapText="1"/>
    </xf>
    <xf numFmtId="0" fontId="1" fillId="32" borderId="29" xfId="0" applyFont="1" applyFill="1" applyBorder="1" applyAlignment="1">
      <alignment horizontal="left" wrapText="1"/>
    </xf>
    <xf numFmtId="0" fontId="7" fillId="32" borderId="61" xfId="0" applyFont="1" applyFill="1" applyBorder="1" applyAlignment="1">
      <alignment vertical="center" wrapText="1"/>
    </xf>
    <xf numFmtId="0" fontId="1" fillId="32" borderId="43" xfId="0" applyFont="1" applyFill="1" applyBorder="1" applyAlignment="1">
      <alignment horizontal="center" wrapText="1"/>
    </xf>
    <xf numFmtId="0" fontId="1" fillId="32" borderId="55" xfId="0" applyFont="1" applyFill="1" applyBorder="1" applyAlignment="1">
      <alignment/>
    </xf>
    <xf numFmtId="0" fontId="1" fillId="32" borderId="33" xfId="0" applyFont="1" applyFill="1" applyBorder="1" applyAlignment="1">
      <alignment horizontal="center"/>
    </xf>
    <xf numFmtId="0" fontId="1" fillId="32" borderId="45" xfId="0" applyFont="1" applyFill="1" applyBorder="1" applyAlignment="1">
      <alignment horizontal="center"/>
    </xf>
    <xf numFmtId="0" fontId="1" fillId="32" borderId="62" xfId="0" applyFont="1" applyFill="1" applyBorder="1" applyAlignment="1">
      <alignment horizontal="center"/>
    </xf>
    <xf numFmtId="0" fontId="1" fillId="32" borderId="61" xfId="0" applyFont="1" applyFill="1" applyBorder="1" applyAlignment="1">
      <alignment horizontal="left" wrapText="1"/>
    </xf>
    <xf numFmtId="0" fontId="1" fillId="32" borderId="26" xfId="0" applyFont="1" applyFill="1" applyBorder="1" applyAlignment="1">
      <alignment/>
    </xf>
    <xf numFmtId="0" fontId="1" fillId="32" borderId="22" xfId="0" applyFont="1" applyFill="1" applyBorder="1" applyAlignment="1">
      <alignment wrapText="1"/>
    </xf>
    <xf numFmtId="0" fontId="7" fillId="32" borderId="22" xfId="0" applyFont="1" applyFill="1" applyBorder="1" applyAlignment="1">
      <alignment vertical="center" wrapText="1"/>
    </xf>
    <xf numFmtId="0" fontId="7" fillId="32" borderId="50" xfId="0" applyFont="1" applyFill="1" applyBorder="1" applyAlignment="1">
      <alignment wrapText="1"/>
    </xf>
    <xf numFmtId="0" fontId="7" fillId="32" borderId="53" xfId="0" applyFont="1" applyFill="1" applyBorder="1" applyAlignment="1">
      <alignment wrapText="1"/>
    </xf>
    <xf numFmtId="0" fontId="2" fillId="32" borderId="61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5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/>
    </xf>
    <xf numFmtId="0" fontId="55" fillId="0" borderId="4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/>
    </xf>
    <xf numFmtId="0" fontId="1" fillId="0" borderId="7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2" borderId="42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22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7" fillId="0" borderId="47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34" borderId="51" xfId="0" applyFont="1" applyFill="1" applyBorder="1" applyAlignment="1">
      <alignment vertical="center" wrapText="1" shrinkToFit="1"/>
    </xf>
    <xf numFmtId="0" fontId="16" fillId="0" borderId="52" xfId="0" applyFont="1" applyBorder="1" applyAlignment="1">
      <alignment horizontal="center" vertical="center" wrapText="1" shrinkToFit="1"/>
    </xf>
    <xf numFmtId="0" fontId="16" fillId="0" borderId="48" xfId="0" applyFont="1" applyBorder="1" applyAlignment="1">
      <alignment vertical="center" wrapText="1" shrinkToFit="1"/>
    </xf>
    <xf numFmtId="0" fontId="1" fillId="0" borderId="36" xfId="0" applyFont="1" applyBorder="1" applyAlignment="1">
      <alignment horizontal="center" wrapText="1"/>
    </xf>
    <xf numFmtId="0" fontId="1" fillId="0" borderId="41" xfId="0" applyFont="1" applyBorder="1" applyAlignment="1">
      <alignment horizontal="left" wrapText="1"/>
    </xf>
    <xf numFmtId="0" fontId="1" fillId="0" borderId="36" xfId="0" applyFont="1" applyFill="1" applyBorder="1" applyAlignment="1">
      <alignment/>
    </xf>
    <xf numFmtId="0" fontId="1" fillId="0" borderId="7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1" fillId="0" borderId="52" xfId="0" applyFont="1" applyBorder="1" applyAlignment="1">
      <alignment horizontal="center" wrapText="1"/>
    </xf>
    <xf numFmtId="0" fontId="1" fillId="0" borderId="71" xfId="0" applyFont="1" applyBorder="1" applyAlignment="1">
      <alignment horizontal="left" wrapText="1"/>
    </xf>
    <xf numFmtId="0" fontId="1" fillId="0" borderId="5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2" fillId="0" borderId="3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30" xfId="0" applyFont="1" applyBorder="1" applyAlignment="1">
      <alignment/>
    </xf>
    <xf numFmtId="0" fontId="17" fillId="0" borderId="14" xfId="0" applyFont="1" applyBorder="1" applyAlignment="1">
      <alignment wrapText="1"/>
    </xf>
    <xf numFmtId="0" fontId="8" fillId="0" borderId="30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0" borderId="71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11" fillId="0" borderId="24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70" xfId="0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44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2" fillId="0" borderId="76" xfId="0" applyFont="1" applyFill="1" applyBorder="1" applyAlignment="1">
      <alignment horizontal="left" vertical="center" textRotation="90"/>
    </xf>
    <xf numFmtId="0" fontId="2" fillId="0" borderId="58" xfId="0" applyFont="1" applyFill="1" applyBorder="1" applyAlignment="1">
      <alignment horizontal="left" vertical="center" textRotation="90"/>
    </xf>
    <xf numFmtId="0" fontId="2" fillId="0" borderId="38" xfId="0" applyFont="1" applyFill="1" applyBorder="1" applyAlignment="1">
      <alignment horizontal="left" vertical="center" textRotation="90"/>
    </xf>
    <xf numFmtId="0" fontId="2" fillId="0" borderId="3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60300%20%20&#1055;&#1059;&#1055;%20&#1084;&#1072;&#1075;&#1080;&#1089;&#1090;&#1088;%20%20&#1058;&#1077;&#1093;&#1085;&#1086;&#1089;&#1092;&#1077;&#1088;&#1085;&#1072;&#1103;%20&#1073;&#1077;&#1079;&#1086;&#1087;&#1072;&#1089;&#1085;&#1086;&#1089;&#1090;&#1100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П"/>
      <sheetName val="Программы"/>
      <sheetName val="Приложение"/>
    </sheetNames>
    <sheetDataSet>
      <sheetData sheetId="2">
        <row r="28">
          <cell r="E28" t="str">
            <v>Современные методы математического моделирования природных и техногенных объектов</v>
          </cell>
        </row>
        <row r="32">
          <cell r="E32" t="str">
            <v>Физико-химические процессы в техносфере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tabSelected="1" view="pageBreakPreview" zoomScale="71" zoomScaleNormal="75" zoomScaleSheetLayoutView="71" zoomScalePageLayoutView="0" workbookViewId="0" topLeftCell="A31">
      <selection activeCell="S59" sqref="S59"/>
    </sheetView>
  </sheetViews>
  <sheetFormatPr defaultColWidth="9.00390625" defaultRowHeight="12.75"/>
  <cols>
    <col min="1" max="1" width="15.375" style="15" customWidth="1"/>
    <col min="2" max="2" width="99.375" style="15" customWidth="1"/>
    <col min="3" max="3" width="10.625" style="15" customWidth="1"/>
    <col min="4" max="4" width="10.875" style="15" customWidth="1"/>
    <col min="5" max="5" width="9.00390625" style="15" customWidth="1"/>
    <col min="6" max="7" width="7.75390625" style="15" customWidth="1"/>
    <col min="8" max="8" width="9.125" style="15" customWidth="1"/>
    <col min="9" max="9" width="8.00390625" style="15" customWidth="1"/>
    <col min="10" max="16" width="7.75390625" style="15" customWidth="1"/>
    <col min="17" max="17" width="8.625" style="15" customWidth="1"/>
    <col min="18" max="19" width="7.75390625" style="15" customWidth="1"/>
    <col min="20" max="20" width="8.00390625" style="15" customWidth="1"/>
    <col min="21" max="21" width="9.375" style="15" customWidth="1"/>
    <col min="22" max="16384" width="9.125" style="15" customWidth="1"/>
  </cols>
  <sheetData>
    <row r="1" spans="1:22" s="73" customFormat="1" ht="21.75" customHeight="1">
      <c r="A1" s="313" t="s">
        <v>20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195"/>
    </row>
    <row r="2" spans="1:22" s="73" customFormat="1" ht="35.25" customHeight="1">
      <c r="A2" s="314" t="s">
        <v>21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195"/>
    </row>
    <row r="3" spans="15:22" ht="18.75">
      <c r="O3" s="330" t="s">
        <v>132</v>
      </c>
      <c r="P3" s="330"/>
      <c r="Q3" s="330"/>
      <c r="R3" s="330"/>
      <c r="S3" s="331"/>
      <c r="V3" s="196"/>
    </row>
    <row r="4" spans="3:22" ht="22.5" customHeight="1">
      <c r="C4" s="29" t="s">
        <v>39</v>
      </c>
      <c r="D4" s="29"/>
      <c r="E4" s="59"/>
      <c r="S4" s="59"/>
      <c r="V4" s="196"/>
    </row>
    <row r="5" spans="2:22" ht="30.75" customHeight="1">
      <c r="B5" s="29" t="s">
        <v>9</v>
      </c>
      <c r="C5" s="29" t="s">
        <v>59</v>
      </c>
      <c r="D5" s="29"/>
      <c r="E5" s="59"/>
      <c r="S5" s="59"/>
      <c r="V5" s="196"/>
    </row>
    <row r="6" spans="2:22" ht="18.75">
      <c r="B6" s="29" t="s">
        <v>26</v>
      </c>
      <c r="C6" s="29"/>
      <c r="D6" s="29"/>
      <c r="E6" s="59"/>
      <c r="P6" s="59" t="s">
        <v>43</v>
      </c>
      <c r="V6" s="196"/>
    </row>
    <row r="7" spans="2:22" ht="18.75">
      <c r="B7" s="29" t="s">
        <v>130</v>
      </c>
      <c r="C7" s="59"/>
      <c r="D7" s="74"/>
      <c r="E7" s="59"/>
      <c r="P7" s="59" t="s">
        <v>44</v>
      </c>
      <c r="T7" s="59"/>
      <c r="V7" s="196"/>
    </row>
    <row r="8" spans="2:22" ht="18.75">
      <c r="B8" s="59" t="s">
        <v>131</v>
      </c>
      <c r="P8" s="59" t="s">
        <v>55</v>
      </c>
      <c r="V8" s="196"/>
    </row>
    <row r="9" spans="2:22" ht="19.5" thickBot="1">
      <c r="B9" s="74"/>
      <c r="C9" s="75"/>
      <c r="D9" s="74"/>
      <c r="E9" s="75"/>
      <c r="R9" s="82"/>
      <c r="S9" s="58"/>
      <c r="T9" s="58"/>
      <c r="U9" s="58"/>
      <c r="V9" s="196"/>
    </row>
    <row r="10" spans="1:22" ht="19.5" customHeight="1" thickBot="1">
      <c r="A10" s="315" t="s">
        <v>17</v>
      </c>
      <c r="B10" s="318" t="s">
        <v>16</v>
      </c>
      <c r="C10" s="321" t="s">
        <v>10</v>
      </c>
      <c r="D10" s="321" t="s">
        <v>12</v>
      </c>
      <c r="E10" s="321" t="s">
        <v>13</v>
      </c>
      <c r="F10" s="343" t="s">
        <v>48</v>
      </c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44"/>
      <c r="V10" s="327" t="s">
        <v>69</v>
      </c>
    </row>
    <row r="11" spans="1:22" ht="22.5" customHeight="1" thickBot="1">
      <c r="A11" s="316"/>
      <c r="B11" s="319"/>
      <c r="C11" s="322"/>
      <c r="D11" s="322"/>
      <c r="E11" s="322"/>
      <c r="F11" s="7"/>
      <c r="G11" s="7"/>
      <c r="H11" s="7"/>
      <c r="I11" s="8"/>
      <c r="J11" s="8" t="s">
        <v>0</v>
      </c>
      <c r="K11" s="8"/>
      <c r="L11" s="8"/>
      <c r="M11" s="8"/>
      <c r="N11" s="8"/>
      <c r="O11" s="8"/>
      <c r="P11" s="8"/>
      <c r="Q11" s="8"/>
      <c r="R11" s="7"/>
      <c r="S11" s="80"/>
      <c r="T11" s="80"/>
      <c r="U11" s="81"/>
      <c r="V11" s="328"/>
    </row>
    <row r="12" spans="1:22" ht="21.75" customHeight="1" thickBot="1">
      <c r="A12" s="316"/>
      <c r="B12" s="319"/>
      <c r="C12" s="322"/>
      <c r="D12" s="322"/>
      <c r="E12" s="322"/>
      <c r="F12" s="324" t="s">
        <v>1</v>
      </c>
      <c r="G12" s="324"/>
      <c r="H12" s="324"/>
      <c r="I12" s="325"/>
      <c r="J12" s="326" t="s">
        <v>2</v>
      </c>
      <c r="K12" s="324"/>
      <c r="L12" s="324"/>
      <c r="M12" s="325"/>
      <c r="N12" s="326" t="s">
        <v>3</v>
      </c>
      <c r="O12" s="324"/>
      <c r="P12" s="324"/>
      <c r="Q12" s="325"/>
      <c r="R12" s="326" t="s">
        <v>4</v>
      </c>
      <c r="S12" s="340"/>
      <c r="T12" s="341"/>
      <c r="U12" s="342"/>
      <c r="V12" s="329"/>
    </row>
    <row r="13" spans="1:22" ht="27" customHeight="1" thickBot="1">
      <c r="A13" s="317"/>
      <c r="B13" s="320"/>
      <c r="C13" s="323"/>
      <c r="D13" s="323"/>
      <c r="E13" s="323"/>
      <c r="F13" s="9" t="s">
        <v>15</v>
      </c>
      <c r="G13" s="10" t="s">
        <v>6</v>
      </c>
      <c r="H13" s="11" t="s">
        <v>5</v>
      </c>
      <c r="I13" s="12" t="s">
        <v>14</v>
      </c>
      <c r="J13" s="13" t="s">
        <v>15</v>
      </c>
      <c r="K13" s="10" t="s">
        <v>6</v>
      </c>
      <c r="L13" s="11" t="s">
        <v>5</v>
      </c>
      <c r="M13" s="12" t="s">
        <v>14</v>
      </c>
      <c r="N13" s="13" t="s">
        <v>15</v>
      </c>
      <c r="O13" s="10" t="s">
        <v>6</v>
      </c>
      <c r="P13" s="11" t="s">
        <v>5</v>
      </c>
      <c r="Q13" s="12" t="s">
        <v>14</v>
      </c>
      <c r="R13" s="91" t="s">
        <v>15</v>
      </c>
      <c r="S13" s="11" t="s">
        <v>6</v>
      </c>
      <c r="T13" s="115" t="s">
        <v>5</v>
      </c>
      <c r="U13" s="12" t="s">
        <v>14</v>
      </c>
      <c r="V13" s="197"/>
    </row>
    <row r="14" spans="1:22" ht="19.5" thickBot="1">
      <c r="A14" s="52" t="s">
        <v>91</v>
      </c>
      <c r="B14" s="223" t="s">
        <v>73</v>
      </c>
      <c r="C14" s="124" t="s">
        <v>60</v>
      </c>
      <c r="D14" s="68">
        <v>5</v>
      </c>
      <c r="E14" s="124">
        <f aca="true" t="shared" si="0" ref="E14:E40">D14*30</f>
        <v>150</v>
      </c>
      <c r="F14" s="69"/>
      <c r="G14" s="54"/>
      <c r="H14" s="55">
        <v>4</v>
      </c>
      <c r="I14" s="14">
        <v>5</v>
      </c>
      <c r="J14" s="69"/>
      <c r="K14" s="54"/>
      <c r="L14" s="55"/>
      <c r="M14" s="14"/>
      <c r="N14" s="69"/>
      <c r="O14" s="54"/>
      <c r="P14" s="55"/>
      <c r="Q14" s="14"/>
      <c r="R14" s="53"/>
      <c r="S14" s="55"/>
      <c r="T14" s="55"/>
      <c r="U14" s="14"/>
      <c r="V14" s="198" t="s">
        <v>70</v>
      </c>
    </row>
    <row r="15" spans="1:22" ht="19.5" thickBot="1">
      <c r="A15" s="5" t="s">
        <v>104</v>
      </c>
      <c r="B15" s="224" t="s">
        <v>40</v>
      </c>
      <c r="C15" s="6" t="s">
        <v>66</v>
      </c>
      <c r="D15" s="30">
        <v>5</v>
      </c>
      <c r="E15" s="6">
        <f t="shared" si="0"/>
        <v>150</v>
      </c>
      <c r="F15" s="3">
        <v>2</v>
      </c>
      <c r="G15" s="2"/>
      <c r="H15" s="4">
        <v>1</v>
      </c>
      <c r="I15" s="16">
        <v>5</v>
      </c>
      <c r="J15" s="3"/>
      <c r="K15" s="2"/>
      <c r="L15" s="4"/>
      <c r="M15" s="16"/>
      <c r="N15" s="3"/>
      <c r="O15" s="2"/>
      <c r="P15" s="4"/>
      <c r="Q15" s="16"/>
      <c r="R15" s="1"/>
      <c r="S15" s="24"/>
      <c r="T15" s="24"/>
      <c r="U15" s="25"/>
      <c r="V15" s="199" t="s">
        <v>70</v>
      </c>
    </row>
    <row r="16" spans="1:22" ht="20.25" customHeight="1">
      <c r="A16" s="56" t="s">
        <v>105</v>
      </c>
      <c r="B16" s="190" t="s">
        <v>53</v>
      </c>
      <c r="C16" s="6" t="s">
        <v>66</v>
      </c>
      <c r="D16" s="30">
        <v>5</v>
      </c>
      <c r="E16" s="6">
        <f t="shared" si="0"/>
        <v>150</v>
      </c>
      <c r="F16" s="26">
        <v>2</v>
      </c>
      <c r="G16" s="23"/>
      <c r="H16" s="24">
        <v>1</v>
      </c>
      <c r="I16" s="25">
        <v>5</v>
      </c>
      <c r="J16" s="26"/>
      <c r="K16" s="23"/>
      <c r="L16" s="24"/>
      <c r="M16" s="25"/>
      <c r="N16" s="26"/>
      <c r="O16" s="23"/>
      <c r="P16" s="24"/>
      <c r="Q16" s="25"/>
      <c r="R16" s="22"/>
      <c r="S16" s="33"/>
      <c r="T16" s="33"/>
      <c r="U16" s="34"/>
      <c r="V16" s="199" t="s">
        <v>70</v>
      </c>
    </row>
    <row r="17" spans="1:22" s="77" customFormat="1" ht="20.25" customHeight="1" thickBot="1">
      <c r="A17" s="128" t="s">
        <v>92</v>
      </c>
      <c r="B17" s="183" t="s">
        <v>61</v>
      </c>
      <c r="C17" s="184" t="s">
        <v>66</v>
      </c>
      <c r="D17" s="185">
        <v>5</v>
      </c>
      <c r="E17" s="184">
        <f t="shared" si="0"/>
        <v>150</v>
      </c>
      <c r="F17" s="150">
        <v>2</v>
      </c>
      <c r="G17" s="151"/>
      <c r="H17" s="113">
        <v>1</v>
      </c>
      <c r="I17" s="114">
        <v>5</v>
      </c>
      <c r="J17" s="150"/>
      <c r="K17" s="151"/>
      <c r="L17" s="113"/>
      <c r="M17" s="114"/>
      <c r="N17" s="150"/>
      <c r="O17" s="151"/>
      <c r="P17" s="113"/>
      <c r="Q17" s="114"/>
      <c r="R17" s="186"/>
      <c r="S17" s="113"/>
      <c r="T17" s="113"/>
      <c r="U17" s="114"/>
      <c r="V17" s="200" t="s">
        <v>71</v>
      </c>
    </row>
    <row r="18" spans="1:44" s="77" customFormat="1" ht="21" customHeight="1" thickBot="1">
      <c r="A18" s="134" t="s">
        <v>106</v>
      </c>
      <c r="B18" s="223" t="s">
        <v>27</v>
      </c>
      <c r="C18" s="136" t="s">
        <v>66</v>
      </c>
      <c r="D18" s="135">
        <v>5</v>
      </c>
      <c r="E18" s="136">
        <f t="shared" si="0"/>
        <v>150</v>
      </c>
      <c r="F18" s="137">
        <v>2</v>
      </c>
      <c r="G18" s="138"/>
      <c r="H18" s="119">
        <v>1</v>
      </c>
      <c r="I18" s="139">
        <v>5</v>
      </c>
      <c r="J18" s="137"/>
      <c r="K18" s="138"/>
      <c r="L18" s="119"/>
      <c r="M18" s="139"/>
      <c r="N18" s="137"/>
      <c r="O18" s="138"/>
      <c r="P18" s="119"/>
      <c r="Q18" s="139"/>
      <c r="R18" s="140"/>
      <c r="S18" s="119"/>
      <c r="T18" s="119"/>
      <c r="U18" s="139"/>
      <c r="V18" s="201" t="s">
        <v>70</v>
      </c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</row>
    <row r="19" spans="1:44" s="76" customFormat="1" ht="18.75">
      <c r="A19" s="5" t="s">
        <v>107</v>
      </c>
      <c r="B19" s="152" t="s">
        <v>28</v>
      </c>
      <c r="C19" s="27" t="s">
        <v>11</v>
      </c>
      <c r="D19" s="30">
        <v>5</v>
      </c>
      <c r="E19" s="6">
        <f>D19*30</f>
        <v>150</v>
      </c>
      <c r="F19" s="3"/>
      <c r="G19" s="2"/>
      <c r="H19" s="4"/>
      <c r="I19" s="16"/>
      <c r="J19" s="3">
        <v>2</v>
      </c>
      <c r="K19" s="2"/>
      <c r="L19" s="4">
        <v>1</v>
      </c>
      <c r="M19" s="16">
        <v>5</v>
      </c>
      <c r="N19" s="3"/>
      <c r="O19" s="2"/>
      <c r="P19" s="4"/>
      <c r="Q19" s="16"/>
      <c r="R19" s="1"/>
      <c r="S19" s="4"/>
      <c r="T19" s="4"/>
      <c r="U19" s="16"/>
      <c r="V19" s="198" t="s">
        <v>70</v>
      </c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</row>
    <row r="20" spans="1:44" s="77" customFormat="1" ht="18.75">
      <c r="A20" s="46" t="s">
        <v>108</v>
      </c>
      <c r="B20" s="224" t="s">
        <v>41</v>
      </c>
      <c r="C20" s="42" t="s">
        <v>66</v>
      </c>
      <c r="D20" s="43">
        <v>5</v>
      </c>
      <c r="E20" s="42">
        <f t="shared" si="0"/>
        <v>150</v>
      </c>
      <c r="F20" s="37"/>
      <c r="G20" s="38"/>
      <c r="H20" s="39"/>
      <c r="I20" s="45"/>
      <c r="J20" s="37">
        <v>2</v>
      </c>
      <c r="K20" s="38"/>
      <c r="L20" s="39">
        <v>1</v>
      </c>
      <c r="M20" s="45">
        <v>5</v>
      </c>
      <c r="N20" s="37"/>
      <c r="O20" s="38"/>
      <c r="P20" s="39"/>
      <c r="Q20" s="45"/>
      <c r="R20" s="44"/>
      <c r="S20" s="39"/>
      <c r="T20" s="39"/>
      <c r="U20" s="45"/>
      <c r="V20" s="198" t="s">
        <v>70</v>
      </c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</row>
    <row r="21" spans="1:44" s="77" customFormat="1" ht="22.5" customHeight="1">
      <c r="A21" s="46" t="s">
        <v>109</v>
      </c>
      <c r="B21" s="189" t="s">
        <v>45</v>
      </c>
      <c r="C21" s="42" t="s">
        <v>66</v>
      </c>
      <c r="D21" s="43">
        <v>5</v>
      </c>
      <c r="E21" s="42">
        <f t="shared" si="0"/>
        <v>150</v>
      </c>
      <c r="F21" s="37"/>
      <c r="G21" s="38"/>
      <c r="H21" s="39"/>
      <c r="I21" s="45"/>
      <c r="J21" s="37">
        <v>2</v>
      </c>
      <c r="K21" s="38"/>
      <c r="L21" s="39">
        <v>1</v>
      </c>
      <c r="M21" s="45">
        <v>5</v>
      </c>
      <c r="N21" s="37"/>
      <c r="O21" s="38"/>
      <c r="P21" s="39"/>
      <c r="Q21" s="45"/>
      <c r="R21" s="44"/>
      <c r="S21" s="142"/>
      <c r="T21" s="142"/>
      <c r="U21" s="143"/>
      <c r="V21" s="200" t="s">
        <v>70</v>
      </c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</row>
    <row r="22" spans="1:44" s="77" customFormat="1" ht="22.5" customHeight="1">
      <c r="A22" s="46" t="s">
        <v>110</v>
      </c>
      <c r="B22" s="225" t="str">
        <f>'[1]Приложение'!$E$32</f>
        <v>Физико-химические процессы в техносфере</v>
      </c>
      <c r="C22" s="42" t="s">
        <v>66</v>
      </c>
      <c r="D22" s="144">
        <v>5</v>
      </c>
      <c r="E22" s="145">
        <f>D22*30</f>
        <v>150</v>
      </c>
      <c r="F22" s="146"/>
      <c r="G22" s="147"/>
      <c r="H22" s="142"/>
      <c r="I22" s="143"/>
      <c r="J22" s="146">
        <v>2</v>
      </c>
      <c r="K22" s="147"/>
      <c r="L22" s="142">
        <v>1</v>
      </c>
      <c r="M22" s="143">
        <v>5</v>
      </c>
      <c r="N22" s="146"/>
      <c r="O22" s="147"/>
      <c r="P22" s="142"/>
      <c r="Q22" s="143"/>
      <c r="R22" s="148"/>
      <c r="S22" s="113"/>
      <c r="T22" s="113"/>
      <c r="U22" s="114"/>
      <c r="V22" s="202" t="s">
        <v>71</v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</row>
    <row r="23" spans="1:44" s="152" customFormat="1" ht="21" customHeight="1" thickBot="1">
      <c r="A23" s="149" t="s">
        <v>111</v>
      </c>
      <c r="B23" s="191" t="s">
        <v>67</v>
      </c>
      <c r="C23" s="42" t="s">
        <v>66</v>
      </c>
      <c r="D23" s="144">
        <v>5</v>
      </c>
      <c r="E23" s="145">
        <f>D23*30</f>
        <v>150</v>
      </c>
      <c r="F23" s="192"/>
      <c r="G23" s="133"/>
      <c r="H23" s="131"/>
      <c r="I23" s="132"/>
      <c r="J23" s="133">
        <v>2</v>
      </c>
      <c r="K23" s="130"/>
      <c r="L23" s="131">
        <v>1</v>
      </c>
      <c r="M23" s="132">
        <v>5</v>
      </c>
      <c r="N23" s="133"/>
      <c r="O23" s="130"/>
      <c r="P23" s="131"/>
      <c r="Q23" s="132"/>
      <c r="R23" s="129"/>
      <c r="S23" s="131"/>
      <c r="T23" s="131"/>
      <c r="U23" s="132"/>
      <c r="V23" s="200" t="s">
        <v>71</v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</row>
    <row r="24" spans="1:44" s="77" customFormat="1" ht="21.75" customHeight="1" thickBot="1">
      <c r="A24" s="153" t="s">
        <v>112</v>
      </c>
      <c r="B24" s="187" t="s">
        <v>56</v>
      </c>
      <c r="C24" s="145" t="s">
        <v>66</v>
      </c>
      <c r="D24" s="182">
        <v>5</v>
      </c>
      <c r="E24" s="179">
        <f>D24*30</f>
        <v>150</v>
      </c>
      <c r="F24" s="180"/>
      <c r="G24" s="147"/>
      <c r="H24" s="142"/>
      <c r="I24" s="143"/>
      <c r="J24" s="146"/>
      <c r="K24" s="147"/>
      <c r="L24" s="142"/>
      <c r="M24" s="143"/>
      <c r="N24" s="148">
        <v>2</v>
      </c>
      <c r="O24" s="188"/>
      <c r="P24" s="156">
        <v>1</v>
      </c>
      <c r="Q24" s="143">
        <v>5</v>
      </c>
      <c r="R24" s="146"/>
      <c r="S24" s="142"/>
      <c r="T24" s="142"/>
      <c r="U24" s="162"/>
      <c r="V24" s="200" t="s">
        <v>71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</row>
    <row r="25" spans="1:44" s="77" customFormat="1" ht="24.75" customHeight="1" thickBot="1">
      <c r="A25" s="154" t="s">
        <v>113</v>
      </c>
      <c r="B25" s="181" t="s">
        <v>68</v>
      </c>
      <c r="C25" s="42" t="s">
        <v>66</v>
      </c>
      <c r="D25" s="144">
        <v>5</v>
      </c>
      <c r="E25" s="145">
        <f>D25*30</f>
        <v>150</v>
      </c>
      <c r="F25" s="146"/>
      <c r="G25" s="147"/>
      <c r="H25" s="142"/>
      <c r="I25" s="143"/>
      <c r="J25" s="146"/>
      <c r="K25" s="147"/>
      <c r="L25" s="142"/>
      <c r="M25" s="143"/>
      <c r="N25" s="148">
        <v>2</v>
      </c>
      <c r="O25" s="155"/>
      <c r="P25" s="156">
        <v>1</v>
      </c>
      <c r="Q25" s="143">
        <v>5</v>
      </c>
      <c r="R25" s="37"/>
      <c r="S25" s="39"/>
      <c r="T25" s="39"/>
      <c r="U25" s="193"/>
      <c r="V25" s="201" t="s">
        <v>71</v>
      </c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</row>
    <row r="26" spans="1:22" s="77" customFormat="1" ht="23.25" customHeight="1" thickBot="1">
      <c r="A26" s="157" t="s">
        <v>114</v>
      </c>
      <c r="B26" s="158" t="s">
        <v>64</v>
      </c>
      <c r="C26" s="42" t="s">
        <v>66</v>
      </c>
      <c r="D26" s="144">
        <v>5</v>
      </c>
      <c r="E26" s="145">
        <f>D26*30</f>
        <v>150</v>
      </c>
      <c r="F26" s="159"/>
      <c r="G26" s="160"/>
      <c r="H26" s="161"/>
      <c r="I26" s="162"/>
      <c r="J26" s="163"/>
      <c r="K26" s="160"/>
      <c r="L26" s="161"/>
      <c r="M26" s="164"/>
      <c r="N26" s="165">
        <v>2</v>
      </c>
      <c r="O26" s="166"/>
      <c r="P26" s="167">
        <v>1</v>
      </c>
      <c r="Q26" s="162">
        <v>5</v>
      </c>
      <c r="R26" s="150"/>
      <c r="S26" s="168"/>
      <c r="T26" s="169"/>
      <c r="U26" s="170"/>
      <c r="V26" s="203" t="s">
        <v>71</v>
      </c>
    </row>
    <row r="27" spans="1:22" s="77" customFormat="1" ht="19.5" thickBot="1">
      <c r="A27" s="87"/>
      <c r="B27" s="171" t="s">
        <v>22</v>
      </c>
      <c r="C27" s="172"/>
      <c r="D27" s="173">
        <f aca="true" t="shared" si="1" ref="D27:U27">SUM(D14:D26)</f>
        <v>65</v>
      </c>
      <c r="E27" s="173">
        <f t="shared" si="1"/>
        <v>1950</v>
      </c>
      <c r="F27" s="173">
        <f t="shared" si="1"/>
        <v>8</v>
      </c>
      <c r="G27" s="173">
        <f t="shared" si="1"/>
        <v>0</v>
      </c>
      <c r="H27" s="173">
        <f t="shared" si="1"/>
        <v>8</v>
      </c>
      <c r="I27" s="173">
        <f t="shared" si="1"/>
        <v>25</v>
      </c>
      <c r="J27" s="173">
        <f t="shared" si="1"/>
        <v>10</v>
      </c>
      <c r="K27" s="173">
        <f t="shared" si="1"/>
        <v>0</v>
      </c>
      <c r="L27" s="173">
        <f t="shared" si="1"/>
        <v>5</v>
      </c>
      <c r="M27" s="173">
        <f t="shared" si="1"/>
        <v>25</v>
      </c>
      <c r="N27" s="173">
        <f t="shared" si="1"/>
        <v>6</v>
      </c>
      <c r="O27" s="173">
        <f t="shared" si="1"/>
        <v>0</v>
      </c>
      <c r="P27" s="173">
        <f t="shared" si="1"/>
        <v>3</v>
      </c>
      <c r="Q27" s="173">
        <f t="shared" si="1"/>
        <v>15</v>
      </c>
      <c r="R27" s="173">
        <f t="shared" si="1"/>
        <v>0</v>
      </c>
      <c r="S27" s="173">
        <f t="shared" si="1"/>
        <v>0</v>
      </c>
      <c r="T27" s="174">
        <f t="shared" si="1"/>
        <v>0</v>
      </c>
      <c r="U27" s="172">
        <f t="shared" si="1"/>
        <v>0</v>
      </c>
      <c r="V27" s="204"/>
    </row>
    <row r="28" spans="1:22" s="77" customFormat="1" ht="18.75">
      <c r="A28" s="175"/>
      <c r="B28" s="176" t="s">
        <v>23</v>
      </c>
      <c r="C28" s="177"/>
      <c r="D28" s="139"/>
      <c r="E28" s="144"/>
      <c r="F28" s="148"/>
      <c r="G28" s="178"/>
      <c r="H28" s="142"/>
      <c r="I28" s="143"/>
      <c r="J28" s="146"/>
      <c r="K28" s="178"/>
      <c r="L28" s="142"/>
      <c r="M28" s="143"/>
      <c r="N28" s="148"/>
      <c r="O28" s="178"/>
      <c r="P28" s="142"/>
      <c r="Q28" s="143"/>
      <c r="R28" s="148"/>
      <c r="S28" s="142"/>
      <c r="T28" s="119"/>
      <c r="U28" s="143"/>
      <c r="V28" s="205" t="s">
        <v>72</v>
      </c>
    </row>
    <row r="29" spans="1:22" s="77" customFormat="1" ht="20.25" customHeight="1">
      <c r="A29" s="46" t="s">
        <v>103</v>
      </c>
      <c r="B29" s="47" t="s">
        <v>63</v>
      </c>
      <c r="C29" s="42" t="s">
        <v>66</v>
      </c>
      <c r="D29" s="42">
        <v>5</v>
      </c>
      <c r="E29" s="43">
        <f t="shared" si="0"/>
        <v>150</v>
      </c>
      <c r="F29" s="44">
        <v>2</v>
      </c>
      <c r="G29" s="38">
        <v>1</v>
      </c>
      <c r="H29" s="39"/>
      <c r="I29" s="45">
        <v>5</v>
      </c>
      <c r="J29" s="37"/>
      <c r="K29" s="38"/>
      <c r="L29" s="39"/>
      <c r="M29" s="45"/>
      <c r="N29" s="44"/>
      <c r="O29" s="38"/>
      <c r="P29" s="39"/>
      <c r="Q29" s="45"/>
      <c r="R29" s="44"/>
      <c r="S29" s="39"/>
      <c r="T29" s="39"/>
      <c r="U29" s="45"/>
      <c r="V29" s="206" t="s">
        <v>72</v>
      </c>
    </row>
    <row r="30" spans="1:22" s="77" customFormat="1" ht="18.75">
      <c r="A30" s="40" t="s">
        <v>102</v>
      </c>
      <c r="B30" s="141" t="s">
        <v>62</v>
      </c>
      <c r="C30" s="42" t="s">
        <v>66</v>
      </c>
      <c r="D30" s="42">
        <v>5</v>
      </c>
      <c r="E30" s="43">
        <f t="shared" si="0"/>
        <v>150</v>
      </c>
      <c r="F30" s="44">
        <v>2</v>
      </c>
      <c r="G30" s="38"/>
      <c r="H30" s="39">
        <v>1</v>
      </c>
      <c r="I30" s="45">
        <v>5</v>
      </c>
      <c r="J30" s="37"/>
      <c r="K30" s="38"/>
      <c r="L30" s="39"/>
      <c r="M30" s="45"/>
      <c r="N30" s="44"/>
      <c r="O30" s="38"/>
      <c r="P30" s="39"/>
      <c r="Q30" s="45"/>
      <c r="R30" s="44"/>
      <c r="S30" s="39"/>
      <c r="T30" s="39"/>
      <c r="U30" s="45"/>
      <c r="V30" s="206" t="s">
        <v>72</v>
      </c>
    </row>
    <row r="31" spans="1:22" ht="22.5" customHeight="1">
      <c r="A31" s="56" t="s">
        <v>101</v>
      </c>
      <c r="B31" s="196" t="s">
        <v>128</v>
      </c>
      <c r="C31" s="6" t="s">
        <v>46</v>
      </c>
      <c r="D31" s="6">
        <v>5</v>
      </c>
      <c r="E31" s="30">
        <f t="shared" si="0"/>
        <v>150</v>
      </c>
      <c r="F31" s="1">
        <v>2</v>
      </c>
      <c r="G31" s="2"/>
      <c r="H31" s="4">
        <v>1</v>
      </c>
      <c r="I31" s="16">
        <v>5</v>
      </c>
      <c r="J31" s="3"/>
      <c r="K31" s="2"/>
      <c r="L31" s="4"/>
      <c r="M31" s="16"/>
      <c r="N31" s="1"/>
      <c r="O31" s="2"/>
      <c r="P31" s="4"/>
      <c r="Q31" s="16"/>
      <c r="R31" s="1"/>
      <c r="S31" s="4"/>
      <c r="T31" s="4"/>
      <c r="U31" s="16"/>
      <c r="V31" s="206" t="s">
        <v>72</v>
      </c>
    </row>
    <row r="32" spans="1:22" ht="22.5" customHeight="1">
      <c r="A32" s="56" t="s">
        <v>100</v>
      </c>
      <c r="B32" s="56" t="s">
        <v>42</v>
      </c>
      <c r="C32" s="6" t="s">
        <v>66</v>
      </c>
      <c r="D32" s="6">
        <v>5</v>
      </c>
      <c r="E32" s="30">
        <f t="shared" si="0"/>
        <v>150</v>
      </c>
      <c r="F32" s="1"/>
      <c r="G32" s="2"/>
      <c r="H32" s="4"/>
      <c r="I32" s="16"/>
      <c r="J32" s="3"/>
      <c r="K32" s="2"/>
      <c r="L32" s="4"/>
      <c r="M32" s="16"/>
      <c r="N32" s="1">
        <v>2</v>
      </c>
      <c r="O32" s="2"/>
      <c r="P32" s="4">
        <v>1</v>
      </c>
      <c r="Q32" s="16">
        <v>5</v>
      </c>
      <c r="R32" s="1"/>
      <c r="S32" s="4"/>
      <c r="T32" s="4"/>
      <c r="U32" s="16"/>
      <c r="V32" s="206" t="s">
        <v>72</v>
      </c>
    </row>
    <row r="33" spans="1:22" ht="21.75" customHeight="1">
      <c r="A33" s="56" t="s">
        <v>97</v>
      </c>
      <c r="B33" s="56" t="s">
        <v>57</v>
      </c>
      <c r="C33" s="6" t="s">
        <v>66</v>
      </c>
      <c r="D33" s="6">
        <v>5</v>
      </c>
      <c r="E33" s="30">
        <f t="shared" si="0"/>
        <v>150</v>
      </c>
      <c r="F33" s="1"/>
      <c r="G33" s="2"/>
      <c r="H33" s="4"/>
      <c r="I33" s="16"/>
      <c r="J33" s="3"/>
      <c r="K33" s="2"/>
      <c r="L33" s="4"/>
      <c r="M33" s="16"/>
      <c r="N33" s="1">
        <v>2</v>
      </c>
      <c r="O33" s="2"/>
      <c r="P33" s="4">
        <v>1</v>
      </c>
      <c r="Q33" s="16">
        <v>5</v>
      </c>
      <c r="R33" s="1"/>
      <c r="S33" s="4"/>
      <c r="T33" s="4"/>
      <c r="U33" s="16"/>
      <c r="V33" s="205" t="s">
        <v>72</v>
      </c>
    </row>
    <row r="34" spans="1:22" ht="21.75" customHeight="1">
      <c r="A34" s="56" t="s">
        <v>98</v>
      </c>
      <c r="B34" s="56" t="s">
        <v>58</v>
      </c>
      <c r="C34" s="6" t="s">
        <v>66</v>
      </c>
      <c r="D34" s="6">
        <v>5</v>
      </c>
      <c r="E34" s="30">
        <f t="shared" si="0"/>
        <v>150</v>
      </c>
      <c r="F34" s="1"/>
      <c r="G34" s="2"/>
      <c r="H34" s="4"/>
      <c r="I34" s="16"/>
      <c r="J34" s="3"/>
      <c r="K34" s="2"/>
      <c r="L34" s="4"/>
      <c r="M34" s="16"/>
      <c r="N34" s="1">
        <v>2</v>
      </c>
      <c r="O34" s="2"/>
      <c r="P34" s="4">
        <v>1</v>
      </c>
      <c r="Q34" s="16">
        <v>5</v>
      </c>
      <c r="R34" s="1"/>
      <c r="S34" s="33"/>
      <c r="T34" s="33"/>
      <c r="U34" s="34"/>
      <c r="V34" s="206" t="s">
        <v>72</v>
      </c>
    </row>
    <row r="35" spans="1:22" ht="24" customHeight="1" thickBot="1">
      <c r="A35" s="56" t="s">
        <v>99</v>
      </c>
      <c r="B35" s="57" t="s">
        <v>54</v>
      </c>
      <c r="C35" s="6" t="s">
        <v>66</v>
      </c>
      <c r="D35" s="6">
        <v>5</v>
      </c>
      <c r="E35" s="30">
        <f t="shared" si="0"/>
        <v>150</v>
      </c>
      <c r="F35" s="1"/>
      <c r="G35" s="2"/>
      <c r="H35" s="4"/>
      <c r="I35" s="16"/>
      <c r="J35" s="3"/>
      <c r="K35" s="2"/>
      <c r="L35" s="4"/>
      <c r="M35" s="16"/>
      <c r="N35" s="1">
        <v>2</v>
      </c>
      <c r="O35" s="2"/>
      <c r="P35" s="4">
        <v>1</v>
      </c>
      <c r="Q35" s="16">
        <v>5</v>
      </c>
      <c r="R35" s="109"/>
      <c r="S35" s="92"/>
      <c r="T35" s="116"/>
      <c r="U35" s="111"/>
      <c r="V35" s="207" t="s">
        <v>72</v>
      </c>
    </row>
    <row r="36" spans="1:22" ht="19.5" thickBot="1">
      <c r="A36" s="36"/>
      <c r="B36" s="28" t="s">
        <v>24</v>
      </c>
      <c r="C36" s="21"/>
      <c r="D36" s="20">
        <f aca="true" t="shared" si="2" ref="D36:U36">D29+D34+D32</f>
        <v>15</v>
      </c>
      <c r="E36" s="20">
        <f t="shared" si="2"/>
        <v>450</v>
      </c>
      <c r="F36" s="20">
        <f t="shared" si="2"/>
        <v>2</v>
      </c>
      <c r="G36" s="20">
        <f t="shared" si="2"/>
        <v>1</v>
      </c>
      <c r="H36" s="20">
        <f t="shared" si="2"/>
        <v>0</v>
      </c>
      <c r="I36" s="20">
        <f t="shared" si="2"/>
        <v>5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4</v>
      </c>
      <c r="O36" s="20">
        <f t="shared" si="2"/>
        <v>0</v>
      </c>
      <c r="P36" s="20">
        <f t="shared" si="2"/>
        <v>2</v>
      </c>
      <c r="Q36" s="20">
        <f t="shared" si="2"/>
        <v>10</v>
      </c>
      <c r="R36" s="20">
        <f t="shared" si="2"/>
        <v>0</v>
      </c>
      <c r="S36" s="19">
        <f t="shared" si="2"/>
        <v>0</v>
      </c>
      <c r="T36" s="118">
        <f t="shared" si="2"/>
        <v>0</v>
      </c>
      <c r="U36" s="110">
        <f t="shared" si="2"/>
        <v>0</v>
      </c>
      <c r="V36" s="208"/>
    </row>
    <row r="37" spans="1:22" s="77" customFormat="1" ht="18.75">
      <c r="A37" s="46"/>
      <c r="B37" s="49" t="s">
        <v>29</v>
      </c>
      <c r="C37" s="41"/>
      <c r="D37" s="42"/>
      <c r="E37" s="43"/>
      <c r="F37" s="44"/>
      <c r="G37" s="38"/>
      <c r="H37" s="39"/>
      <c r="I37" s="45"/>
      <c r="J37" s="37"/>
      <c r="K37" s="38"/>
      <c r="L37" s="39"/>
      <c r="M37" s="45"/>
      <c r="N37" s="44"/>
      <c r="O37" s="38"/>
      <c r="P37" s="39"/>
      <c r="Q37" s="45"/>
      <c r="R37" s="44"/>
      <c r="S37" s="39"/>
      <c r="T37" s="119"/>
      <c r="U37" s="45"/>
      <c r="V37" s="209"/>
    </row>
    <row r="38" spans="1:22" s="77" customFormat="1" ht="19.5" thickBot="1">
      <c r="A38" s="48" t="s">
        <v>94</v>
      </c>
      <c r="B38" s="47" t="s">
        <v>30</v>
      </c>
      <c r="C38" s="6" t="s">
        <v>66</v>
      </c>
      <c r="D38" s="42">
        <v>5</v>
      </c>
      <c r="E38" s="43">
        <f t="shared" si="0"/>
        <v>150</v>
      </c>
      <c r="F38" s="44"/>
      <c r="G38" s="38"/>
      <c r="H38" s="39"/>
      <c r="I38" s="45"/>
      <c r="J38" s="37"/>
      <c r="K38" s="38"/>
      <c r="L38" s="39"/>
      <c r="M38" s="45">
        <v>5</v>
      </c>
      <c r="N38" s="44"/>
      <c r="O38" s="38"/>
      <c r="P38" s="39"/>
      <c r="Q38" s="45"/>
      <c r="R38" s="44"/>
      <c r="S38" s="39"/>
      <c r="T38" s="39"/>
      <c r="U38" s="45"/>
      <c r="V38" s="210" t="s">
        <v>70</v>
      </c>
    </row>
    <row r="39" spans="1:22" s="77" customFormat="1" ht="19.5" thickBot="1">
      <c r="A39" s="48" t="s">
        <v>95</v>
      </c>
      <c r="B39" s="40" t="s">
        <v>31</v>
      </c>
      <c r="C39" s="6" t="s">
        <v>66</v>
      </c>
      <c r="D39" s="42">
        <v>5</v>
      </c>
      <c r="E39" s="43">
        <f t="shared" si="0"/>
        <v>150</v>
      </c>
      <c r="F39" s="44"/>
      <c r="G39" s="38"/>
      <c r="H39" s="39"/>
      <c r="I39" s="45"/>
      <c r="J39" s="37"/>
      <c r="K39" s="38"/>
      <c r="L39" s="39"/>
      <c r="M39" s="45"/>
      <c r="N39" s="44"/>
      <c r="O39" s="38"/>
      <c r="P39" s="39"/>
      <c r="Q39" s="45">
        <v>5</v>
      </c>
      <c r="R39" s="44"/>
      <c r="S39" s="113"/>
      <c r="T39" s="113"/>
      <c r="U39" s="114"/>
      <c r="V39" s="211" t="s">
        <v>70</v>
      </c>
    </row>
    <row r="40" spans="1:22" s="77" customFormat="1" ht="19.5" thickBot="1">
      <c r="A40" s="40" t="s">
        <v>96</v>
      </c>
      <c r="B40" s="40" t="s">
        <v>49</v>
      </c>
      <c r="C40" s="6" t="s">
        <v>66</v>
      </c>
      <c r="D40" s="42">
        <v>10</v>
      </c>
      <c r="E40" s="43">
        <f t="shared" si="0"/>
        <v>300</v>
      </c>
      <c r="F40" s="44"/>
      <c r="G40" s="38"/>
      <c r="H40" s="39"/>
      <c r="I40" s="45"/>
      <c r="J40" s="37"/>
      <c r="K40" s="38"/>
      <c r="L40" s="39"/>
      <c r="M40" s="45"/>
      <c r="N40" s="44"/>
      <c r="O40" s="38"/>
      <c r="P40" s="39"/>
      <c r="Q40" s="45"/>
      <c r="R40" s="112"/>
      <c r="S40" s="92"/>
      <c r="T40" s="116"/>
      <c r="U40" s="45">
        <v>10</v>
      </c>
      <c r="V40" s="212" t="s">
        <v>70</v>
      </c>
    </row>
    <row r="41" spans="1:22" ht="19.5" thickBot="1">
      <c r="A41" s="31"/>
      <c r="B41" s="18" t="s">
        <v>33</v>
      </c>
      <c r="C41" s="20"/>
      <c r="D41" s="19">
        <f>SUM(D38:D40)</f>
        <v>20</v>
      </c>
      <c r="E41" s="19">
        <f>SUM(E38:E40)</f>
        <v>600</v>
      </c>
      <c r="F41" s="19">
        <f aca="true" t="shared" si="3" ref="F41:U41">SUM(F38:F40)</f>
        <v>0</v>
      </c>
      <c r="G41" s="19">
        <f t="shared" si="3"/>
        <v>0</v>
      </c>
      <c r="H41" s="19">
        <f t="shared" si="3"/>
        <v>0</v>
      </c>
      <c r="I41" s="19">
        <f t="shared" si="3"/>
        <v>0</v>
      </c>
      <c r="J41" s="19">
        <f t="shared" si="3"/>
        <v>0</v>
      </c>
      <c r="K41" s="19">
        <f t="shared" si="3"/>
        <v>0</v>
      </c>
      <c r="L41" s="19">
        <f t="shared" si="3"/>
        <v>0</v>
      </c>
      <c r="M41" s="19">
        <f t="shared" si="3"/>
        <v>5</v>
      </c>
      <c r="N41" s="19">
        <f t="shared" si="3"/>
        <v>0</v>
      </c>
      <c r="O41" s="19">
        <f t="shared" si="3"/>
        <v>0</v>
      </c>
      <c r="P41" s="19">
        <f t="shared" si="3"/>
        <v>0</v>
      </c>
      <c r="Q41" s="19">
        <f t="shared" si="3"/>
        <v>5</v>
      </c>
      <c r="R41" s="19">
        <f t="shared" si="3"/>
        <v>0</v>
      </c>
      <c r="S41" s="19">
        <f t="shared" si="3"/>
        <v>0</v>
      </c>
      <c r="T41" s="118">
        <f t="shared" si="3"/>
        <v>0</v>
      </c>
      <c r="U41" s="110">
        <f t="shared" si="3"/>
        <v>10</v>
      </c>
      <c r="V41" s="213"/>
    </row>
    <row r="42" spans="1:22" ht="38.25" thickBot="1">
      <c r="A42" s="15" t="s">
        <v>93</v>
      </c>
      <c r="B42" s="50" t="s">
        <v>32</v>
      </c>
      <c r="C42" s="6" t="s">
        <v>66</v>
      </c>
      <c r="D42" s="6">
        <v>20</v>
      </c>
      <c r="E42" s="30">
        <f>D42*30</f>
        <v>600</v>
      </c>
      <c r="F42" s="1"/>
      <c r="G42" s="2"/>
      <c r="H42" s="4"/>
      <c r="I42" s="16"/>
      <c r="J42" s="3"/>
      <c r="K42" s="2"/>
      <c r="L42" s="4"/>
      <c r="M42" s="16"/>
      <c r="N42" s="1"/>
      <c r="O42" s="2"/>
      <c r="P42" s="4"/>
      <c r="Q42" s="16"/>
      <c r="R42" s="1"/>
      <c r="S42" s="19"/>
      <c r="T42" s="117"/>
      <c r="U42" s="12">
        <v>20</v>
      </c>
      <c r="V42" s="214" t="s">
        <v>70</v>
      </c>
    </row>
    <row r="43" spans="1:22" ht="19.5" thickBot="1">
      <c r="A43" s="31"/>
      <c r="B43" s="18" t="s">
        <v>25</v>
      </c>
      <c r="C43" s="20"/>
      <c r="D43" s="20">
        <f aca="true" t="shared" si="4" ref="D43:T43">D27+D36+D41+D42</f>
        <v>120</v>
      </c>
      <c r="E43" s="20">
        <f t="shared" si="4"/>
        <v>3600</v>
      </c>
      <c r="F43" s="20">
        <f t="shared" si="4"/>
        <v>10</v>
      </c>
      <c r="G43" s="20">
        <f t="shared" si="4"/>
        <v>1</v>
      </c>
      <c r="H43" s="20">
        <f t="shared" si="4"/>
        <v>8</v>
      </c>
      <c r="I43" s="20">
        <f t="shared" si="4"/>
        <v>30</v>
      </c>
      <c r="J43" s="20">
        <f t="shared" si="4"/>
        <v>10</v>
      </c>
      <c r="K43" s="20">
        <f t="shared" si="4"/>
        <v>0</v>
      </c>
      <c r="L43" s="20">
        <f t="shared" si="4"/>
        <v>5</v>
      </c>
      <c r="M43" s="20">
        <f t="shared" si="4"/>
        <v>30</v>
      </c>
      <c r="N43" s="20">
        <f t="shared" si="4"/>
        <v>10</v>
      </c>
      <c r="O43" s="20">
        <f t="shared" si="4"/>
        <v>0</v>
      </c>
      <c r="P43" s="20">
        <f t="shared" si="4"/>
        <v>5</v>
      </c>
      <c r="Q43" s="20">
        <f t="shared" si="4"/>
        <v>30</v>
      </c>
      <c r="R43" s="20">
        <f t="shared" si="4"/>
        <v>0</v>
      </c>
      <c r="S43" s="19">
        <f t="shared" si="4"/>
        <v>0</v>
      </c>
      <c r="T43" s="120">
        <f t="shared" si="4"/>
        <v>0</v>
      </c>
      <c r="U43" s="20">
        <f>U27+U36+U41+U42</f>
        <v>30</v>
      </c>
      <c r="V43" s="215"/>
    </row>
    <row r="44" spans="1:22" ht="18.75">
      <c r="A44" s="67"/>
      <c r="B44" s="96" t="s">
        <v>7</v>
      </c>
      <c r="C44" s="100"/>
      <c r="D44" s="102">
        <v>80</v>
      </c>
      <c r="E44" s="102">
        <v>2400</v>
      </c>
      <c r="F44" s="104"/>
      <c r="G44" s="23"/>
      <c r="H44" s="24"/>
      <c r="I44" s="94"/>
      <c r="J44" s="26"/>
      <c r="K44" s="23"/>
      <c r="L44" s="24"/>
      <c r="M44" s="94"/>
      <c r="N44" s="26"/>
      <c r="O44" s="23"/>
      <c r="P44" s="24"/>
      <c r="Q44" s="94"/>
      <c r="R44" s="26"/>
      <c r="S44" s="2"/>
      <c r="T44" s="24"/>
      <c r="U44" s="16"/>
      <c r="V44" s="216"/>
    </row>
    <row r="45" spans="1:22" ht="18.75">
      <c r="A45" s="5"/>
      <c r="B45" s="97" t="s">
        <v>8</v>
      </c>
      <c r="C45" s="101"/>
      <c r="D45" s="103">
        <v>25</v>
      </c>
      <c r="E45" s="103">
        <v>600</v>
      </c>
      <c r="F45" s="105"/>
      <c r="G45" s="2"/>
      <c r="H45" s="4"/>
      <c r="I45" s="93"/>
      <c r="J45" s="3"/>
      <c r="K45" s="2"/>
      <c r="L45" s="4"/>
      <c r="M45" s="93"/>
      <c r="N45" s="3"/>
      <c r="O45" s="2"/>
      <c r="P45" s="4"/>
      <c r="Q45" s="93"/>
      <c r="R45" s="3"/>
      <c r="S45" s="32"/>
      <c r="T45" s="33"/>
      <c r="U45" s="34"/>
      <c r="V45" s="217"/>
    </row>
    <row r="46" spans="1:22" ht="18.75">
      <c r="A46" s="5"/>
      <c r="B46" s="97" t="s">
        <v>18</v>
      </c>
      <c r="C46" s="101"/>
      <c r="D46" s="103">
        <v>15</v>
      </c>
      <c r="E46" s="103">
        <v>600</v>
      </c>
      <c r="F46" s="105"/>
      <c r="G46" s="32"/>
      <c r="H46" s="33"/>
      <c r="I46" s="89"/>
      <c r="J46" s="35"/>
      <c r="K46" s="32"/>
      <c r="L46" s="33"/>
      <c r="M46" s="89"/>
      <c r="N46" s="35"/>
      <c r="O46" s="32"/>
      <c r="P46" s="33"/>
      <c r="Q46" s="89"/>
      <c r="R46" s="35"/>
      <c r="S46" s="2"/>
      <c r="T46" s="4"/>
      <c r="U46" s="16"/>
      <c r="V46" s="216"/>
    </row>
    <row r="47" spans="1:22" ht="18.75">
      <c r="A47" s="5"/>
      <c r="B47" s="98" t="s">
        <v>38</v>
      </c>
      <c r="C47" s="101"/>
      <c r="D47" s="103">
        <v>120</v>
      </c>
      <c r="E47" s="103">
        <v>3600</v>
      </c>
      <c r="F47" s="106"/>
      <c r="G47" s="32"/>
      <c r="H47" s="33"/>
      <c r="I47" s="93"/>
      <c r="J47" s="35"/>
      <c r="K47" s="32"/>
      <c r="L47" s="33"/>
      <c r="M47" s="93"/>
      <c r="N47" s="35"/>
      <c r="O47" s="32"/>
      <c r="P47" s="33"/>
      <c r="Q47" s="93"/>
      <c r="R47" s="35"/>
      <c r="S47" s="84"/>
      <c r="T47" s="84"/>
      <c r="U47" s="34"/>
      <c r="V47" s="216"/>
    </row>
    <row r="48" spans="1:36" ht="33" thickBot="1">
      <c r="A48" s="95" t="s">
        <v>36</v>
      </c>
      <c r="B48" s="99" t="s">
        <v>50</v>
      </c>
      <c r="C48" s="107" t="s">
        <v>34</v>
      </c>
      <c r="D48" s="107" t="s">
        <v>37</v>
      </c>
      <c r="E48" s="108" t="s">
        <v>19</v>
      </c>
      <c r="F48" s="106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/>
      <c r="T48" s="121"/>
      <c r="U48" s="122"/>
      <c r="V48" s="21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</row>
    <row r="49" spans="1:36" s="78" customFormat="1" ht="21" thickBot="1">
      <c r="A49" s="48" t="s">
        <v>94</v>
      </c>
      <c r="B49" s="85" t="s">
        <v>30</v>
      </c>
      <c r="C49" s="86">
        <v>2</v>
      </c>
      <c r="D49" s="86">
        <v>5</v>
      </c>
      <c r="E49" s="88">
        <v>6</v>
      </c>
      <c r="F49" s="332" t="s">
        <v>51</v>
      </c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4"/>
      <c r="V49" s="22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1:36" s="83" customFormat="1" ht="19.5" thickBot="1">
      <c r="A50" s="48" t="s">
        <v>95</v>
      </c>
      <c r="B50" s="62" t="s">
        <v>31</v>
      </c>
      <c r="C50" s="61">
        <v>3</v>
      </c>
      <c r="D50" s="61">
        <v>5</v>
      </c>
      <c r="E50" s="65">
        <v>6</v>
      </c>
      <c r="F50" s="335" t="s">
        <v>52</v>
      </c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9"/>
      <c r="V50" s="22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1:36" s="78" customFormat="1" ht="19.5" thickBot="1">
      <c r="A51" s="40" t="s">
        <v>96</v>
      </c>
      <c r="B51" s="87" t="s">
        <v>49</v>
      </c>
      <c r="C51" s="61">
        <v>4</v>
      </c>
      <c r="D51" s="61">
        <v>10</v>
      </c>
      <c r="E51" s="65">
        <v>8</v>
      </c>
      <c r="F51" s="335" t="s">
        <v>35</v>
      </c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7"/>
      <c r="V51" s="222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1:36" s="78" customFormat="1" ht="18.75">
      <c r="A52" s="60"/>
      <c r="B52" s="63" t="s">
        <v>47</v>
      </c>
      <c r="C52" s="60"/>
      <c r="D52" s="60"/>
      <c r="E52" s="60"/>
      <c r="F52" s="58"/>
      <c r="G52" s="60"/>
      <c r="H52" s="60"/>
      <c r="I52" s="60"/>
      <c r="J52" s="60"/>
      <c r="K52" s="63"/>
      <c r="L52" s="63"/>
      <c r="M52" s="63"/>
      <c r="N52" s="63"/>
      <c r="O52" s="63"/>
      <c r="P52" s="63"/>
      <c r="Q52" s="63"/>
      <c r="R52" s="63"/>
      <c r="S52" s="79"/>
      <c r="T52" s="79"/>
      <c r="U52" s="79"/>
      <c r="V52" s="218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2:18" s="77" customFormat="1" ht="18.75">
      <c r="B53" s="310" t="s">
        <v>133</v>
      </c>
      <c r="C53" s="311" t="s">
        <v>134</v>
      </c>
      <c r="D53" s="312"/>
      <c r="E53" s="312"/>
      <c r="F53" s="312"/>
      <c r="G53" s="312"/>
      <c r="H53" s="312"/>
      <c r="I53" s="312"/>
      <c r="J53" s="312"/>
      <c r="K53" s="312"/>
      <c r="L53" s="194"/>
      <c r="M53" s="194"/>
      <c r="N53" s="309" t="s">
        <v>135</v>
      </c>
      <c r="O53" s="309"/>
      <c r="P53" s="309"/>
      <c r="Q53" s="309"/>
      <c r="R53" s="309"/>
    </row>
    <row r="54" s="77" customFormat="1" ht="18.75"/>
  </sheetData>
  <sheetProtection/>
  <mergeCells count="17">
    <mergeCell ref="V10:V12"/>
    <mergeCell ref="O3:S3"/>
    <mergeCell ref="F49:U49"/>
    <mergeCell ref="F51:U51"/>
    <mergeCell ref="F50:U50"/>
    <mergeCell ref="R12:U12"/>
    <mergeCell ref="F10:U10"/>
    <mergeCell ref="A1:U1"/>
    <mergeCell ref="A2:U2"/>
    <mergeCell ref="A10:A13"/>
    <mergeCell ref="B10:B13"/>
    <mergeCell ref="C10:C13"/>
    <mergeCell ref="D10:D13"/>
    <mergeCell ref="E10:E13"/>
    <mergeCell ref="F12:I12"/>
    <mergeCell ref="J12:M12"/>
    <mergeCell ref="N12:Q12"/>
  </mergeCells>
  <printOptions horizontalCentered="1"/>
  <pageMargins left="0.5511811023622047" right="0.11811023622047245" top="0.4330708661417323" bottom="0.31496062992125984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="60" zoomScaleNormal="62" zoomScalePageLayoutView="0" workbookViewId="0" topLeftCell="A25">
      <selection activeCell="C6" sqref="C6"/>
    </sheetView>
  </sheetViews>
  <sheetFormatPr defaultColWidth="9.00390625" defaultRowHeight="12.75"/>
  <cols>
    <col min="1" max="1" width="15.375" style="0" customWidth="1"/>
    <col min="2" max="2" width="86.375" style="0" customWidth="1"/>
    <col min="21" max="21" width="10.25390625" style="0" customWidth="1"/>
  </cols>
  <sheetData>
    <row r="1" spans="1:22" ht="18.75">
      <c r="A1" s="313" t="s">
        <v>20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195"/>
    </row>
    <row r="2" spans="1:22" ht="18.75">
      <c r="A2" s="345" t="s">
        <v>21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195"/>
    </row>
    <row r="3" spans="1:22" ht="18.75">
      <c r="A3" s="15"/>
      <c r="B3" s="15"/>
      <c r="C3" s="22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46" t="s">
        <v>136</v>
      </c>
      <c r="T3" s="346"/>
      <c r="U3" s="346"/>
      <c r="V3" s="196"/>
    </row>
    <row r="4" spans="1:22" ht="18.75">
      <c r="A4" s="15"/>
      <c r="B4" s="15"/>
      <c r="C4" s="29" t="s">
        <v>39</v>
      </c>
      <c r="D4" s="29"/>
      <c r="E4" s="5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59"/>
      <c r="T4" s="15"/>
      <c r="U4" s="15"/>
      <c r="V4" s="196"/>
    </row>
    <row r="5" spans="1:22" ht="18.75">
      <c r="A5" s="15"/>
      <c r="B5" s="29" t="s">
        <v>9</v>
      </c>
      <c r="C5" s="227" t="s">
        <v>74</v>
      </c>
      <c r="D5" s="227"/>
      <c r="E5" s="228"/>
      <c r="F5" s="229"/>
      <c r="G5" s="229"/>
      <c r="H5" s="229"/>
      <c r="I5" s="229"/>
      <c r="J5" s="229"/>
      <c r="K5" s="15"/>
      <c r="L5" s="15"/>
      <c r="M5" s="15"/>
      <c r="N5" s="15"/>
      <c r="O5" s="15"/>
      <c r="P5" s="15"/>
      <c r="Q5" s="15"/>
      <c r="R5" s="15"/>
      <c r="S5" s="59"/>
      <c r="T5" s="15"/>
      <c r="U5" s="15"/>
      <c r="V5" s="196"/>
    </row>
    <row r="6" spans="1:22" ht="18.75">
      <c r="A6" s="15"/>
      <c r="B6" s="29" t="s">
        <v>26</v>
      </c>
      <c r="C6" s="29"/>
      <c r="D6" s="29"/>
      <c r="E6" s="59"/>
      <c r="F6" s="15"/>
      <c r="G6" s="15"/>
      <c r="H6" s="15"/>
      <c r="I6" s="15"/>
      <c r="J6" s="15"/>
      <c r="K6" s="15"/>
      <c r="L6" s="15"/>
      <c r="M6" s="15"/>
      <c r="N6" s="15"/>
      <c r="O6" s="15"/>
      <c r="P6" s="59" t="s">
        <v>43</v>
      </c>
      <c r="Q6" s="15"/>
      <c r="R6" s="15"/>
      <c r="S6" s="59"/>
      <c r="T6" s="15"/>
      <c r="U6" s="15"/>
      <c r="V6" s="196"/>
    </row>
    <row r="7" spans="1:22" ht="18.75">
      <c r="A7" s="15"/>
      <c r="B7" s="29" t="s">
        <v>130</v>
      </c>
      <c r="C7" s="29"/>
      <c r="D7" s="74"/>
      <c r="E7" s="59"/>
      <c r="F7" s="15"/>
      <c r="G7" s="15"/>
      <c r="H7" s="15"/>
      <c r="I7" s="15"/>
      <c r="J7" s="15"/>
      <c r="K7" s="15"/>
      <c r="L7" s="15"/>
      <c r="M7" s="15"/>
      <c r="N7" s="15"/>
      <c r="O7" s="15"/>
      <c r="P7" s="59" t="s">
        <v>44</v>
      </c>
      <c r="Q7" s="15"/>
      <c r="R7" s="15"/>
      <c r="S7" s="15"/>
      <c r="T7" s="15"/>
      <c r="U7" s="15"/>
      <c r="V7" s="196"/>
    </row>
    <row r="8" spans="1:22" ht="19.5" thickBot="1">
      <c r="A8" s="15"/>
      <c r="B8" s="59" t="s">
        <v>137</v>
      </c>
      <c r="C8" s="2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59" t="s">
        <v>55</v>
      </c>
      <c r="Q8" s="15"/>
      <c r="R8" s="15"/>
      <c r="S8" s="15"/>
      <c r="T8" s="59"/>
      <c r="U8" s="15"/>
      <c r="V8" s="196"/>
    </row>
    <row r="9" spans="1:22" ht="19.5" thickBot="1">
      <c r="A9" s="315" t="s">
        <v>17</v>
      </c>
      <c r="B9" s="318" t="s">
        <v>16</v>
      </c>
      <c r="C9" s="347" t="s">
        <v>10</v>
      </c>
      <c r="D9" s="321" t="s">
        <v>12</v>
      </c>
      <c r="E9" s="321" t="s">
        <v>13</v>
      </c>
      <c r="F9" s="326" t="s">
        <v>75</v>
      </c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5"/>
      <c r="V9" s="230"/>
    </row>
    <row r="10" spans="1:22" ht="19.5" thickBot="1">
      <c r="A10" s="316"/>
      <c r="B10" s="319"/>
      <c r="C10" s="348"/>
      <c r="D10" s="322"/>
      <c r="E10" s="322"/>
      <c r="F10" s="7"/>
      <c r="G10" s="7"/>
      <c r="H10" s="7"/>
      <c r="I10" s="8"/>
      <c r="J10" s="8" t="s">
        <v>0</v>
      </c>
      <c r="K10" s="8"/>
      <c r="L10" s="8"/>
      <c r="M10" s="8"/>
      <c r="N10" s="8"/>
      <c r="O10" s="8"/>
      <c r="P10" s="8"/>
      <c r="Q10" s="8"/>
      <c r="R10" s="7"/>
      <c r="S10" s="7"/>
      <c r="T10" s="7"/>
      <c r="U10" s="7"/>
      <c r="V10" s="327" t="s">
        <v>69</v>
      </c>
    </row>
    <row r="11" spans="1:22" ht="19.5" thickBot="1">
      <c r="A11" s="316"/>
      <c r="B11" s="319"/>
      <c r="C11" s="348"/>
      <c r="D11" s="322"/>
      <c r="E11" s="322"/>
      <c r="F11" s="324" t="s">
        <v>1</v>
      </c>
      <c r="G11" s="324"/>
      <c r="H11" s="324"/>
      <c r="I11" s="325"/>
      <c r="J11" s="326" t="s">
        <v>2</v>
      </c>
      <c r="K11" s="324"/>
      <c r="L11" s="324"/>
      <c r="M11" s="325"/>
      <c r="N11" s="326" t="s">
        <v>3</v>
      </c>
      <c r="O11" s="324"/>
      <c r="P11" s="324"/>
      <c r="Q11" s="325"/>
      <c r="R11" s="326" t="s">
        <v>4</v>
      </c>
      <c r="S11" s="324"/>
      <c r="T11" s="324"/>
      <c r="U11" s="325"/>
      <c r="V11" s="328"/>
    </row>
    <row r="12" spans="1:22" ht="19.5" thickBot="1">
      <c r="A12" s="317"/>
      <c r="B12" s="320"/>
      <c r="C12" s="349"/>
      <c r="D12" s="323"/>
      <c r="E12" s="323"/>
      <c r="F12" s="9" t="s">
        <v>15</v>
      </c>
      <c r="G12" s="10" t="s">
        <v>6</v>
      </c>
      <c r="H12" s="11" t="s">
        <v>5</v>
      </c>
      <c r="I12" s="231" t="s">
        <v>14</v>
      </c>
      <c r="J12" s="13" t="s">
        <v>15</v>
      </c>
      <c r="K12" s="10" t="s">
        <v>6</v>
      </c>
      <c r="L12" s="11" t="s">
        <v>5</v>
      </c>
      <c r="M12" s="12" t="s">
        <v>14</v>
      </c>
      <c r="N12" s="13" t="s">
        <v>15</v>
      </c>
      <c r="O12" s="10" t="s">
        <v>6</v>
      </c>
      <c r="P12" s="11" t="s">
        <v>5</v>
      </c>
      <c r="Q12" s="12" t="s">
        <v>14</v>
      </c>
      <c r="R12" s="13" t="s">
        <v>15</v>
      </c>
      <c r="S12" s="10" t="s">
        <v>6</v>
      </c>
      <c r="T12" s="11" t="s">
        <v>5</v>
      </c>
      <c r="U12" s="12" t="s">
        <v>14</v>
      </c>
      <c r="V12" s="329"/>
    </row>
    <row r="13" spans="1:22" ht="19.5" thickBot="1">
      <c r="A13" s="52" t="s">
        <v>127</v>
      </c>
      <c r="B13" s="232" t="s">
        <v>73</v>
      </c>
      <c r="C13" s="124" t="s">
        <v>60</v>
      </c>
      <c r="D13" s="233">
        <v>5</v>
      </c>
      <c r="E13" s="68">
        <f aca="true" t="shared" si="0" ref="E13:E39">D13*30</f>
        <v>150</v>
      </c>
      <c r="F13" s="53"/>
      <c r="G13" s="54"/>
      <c r="H13" s="55">
        <v>4</v>
      </c>
      <c r="I13" s="14">
        <v>5</v>
      </c>
      <c r="J13" s="69"/>
      <c r="K13" s="54"/>
      <c r="L13" s="55"/>
      <c r="M13" s="14"/>
      <c r="N13" s="69"/>
      <c r="O13" s="54"/>
      <c r="P13" s="55"/>
      <c r="Q13" s="14"/>
      <c r="R13" s="53"/>
      <c r="S13" s="54"/>
      <c r="T13" s="55"/>
      <c r="U13" s="14"/>
      <c r="V13" s="198" t="s">
        <v>70</v>
      </c>
    </row>
    <row r="14" spans="1:22" ht="19.5" thickBot="1">
      <c r="A14" s="5" t="s">
        <v>126</v>
      </c>
      <c r="B14" s="17" t="s">
        <v>40</v>
      </c>
      <c r="C14" s="6" t="s">
        <v>66</v>
      </c>
      <c r="D14" s="234">
        <v>5</v>
      </c>
      <c r="E14" s="30">
        <f t="shared" si="0"/>
        <v>150</v>
      </c>
      <c r="F14" s="1">
        <v>2</v>
      </c>
      <c r="G14" s="2"/>
      <c r="H14" s="4">
        <v>1</v>
      </c>
      <c r="I14" s="16">
        <v>5</v>
      </c>
      <c r="J14" s="3"/>
      <c r="K14" s="2"/>
      <c r="L14" s="4"/>
      <c r="M14" s="16"/>
      <c r="N14" s="3"/>
      <c r="O14" s="2"/>
      <c r="P14" s="4"/>
      <c r="Q14" s="16"/>
      <c r="R14" s="1"/>
      <c r="S14" s="2"/>
      <c r="T14" s="4"/>
      <c r="U14" s="16"/>
      <c r="V14" s="199" t="s">
        <v>70</v>
      </c>
    </row>
    <row r="15" spans="1:22" ht="24" customHeight="1">
      <c r="A15" s="56" t="s">
        <v>125</v>
      </c>
      <c r="B15" s="70" t="s">
        <v>53</v>
      </c>
      <c r="C15" s="6" t="s">
        <v>66</v>
      </c>
      <c r="D15" s="234">
        <v>5</v>
      </c>
      <c r="E15" s="30">
        <f t="shared" si="0"/>
        <v>150</v>
      </c>
      <c r="F15" s="22">
        <v>2</v>
      </c>
      <c r="G15" s="23"/>
      <c r="H15" s="24">
        <v>1</v>
      </c>
      <c r="I15" s="25">
        <v>5</v>
      </c>
      <c r="J15" s="26"/>
      <c r="K15" s="23"/>
      <c r="L15" s="24"/>
      <c r="M15" s="25"/>
      <c r="N15" s="26"/>
      <c r="O15" s="23"/>
      <c r="P15" s="24"/>
      <c r="Q15" s="25"/>
      <c r="R15" s="22"/>
      <c r="S15" s="23"/>
      <c r="T15" s="24"/>
      <c r="U15" s="25"/>
      <c r="V15" s="199" t="s">
        <v>70</v>
      </c>
    </row>
    <row r="16" spans="1:22" ht="25.5" customHeight="1" thickBot="1">
      <c r="A16" s="235" t="s">
        <v>124</v>
      </c>
      <c r="B16" s="125" t="s">
        <v>76</v>
      </c>
      <c r="C16" s="6" t="s">
        <v>66</v>
      </c>
      <c r="D16" s="236">
        <v>5</v>
      </c>
      <c r="E16" s="237">
        <f t="shared" si="0"/>
        <v>150</v>
      </c>
      <c r="F16" s="238">
        <v>2</v>
      </c>
      <c r="G16" s="239"/>
      <c r="H16" s="240">
        <v>1</v>
      </c>
      <c r="I16" s="241">
        <v>5</v>
      </c>
      <c r="J16" s="242"/>
      <c r="K16" s="239"/>
      <c r="L16" s="240"/>
      <c r="M16" s="241"/>
      <c r="N16" s="242"/>
      <c r="O16" s="239"/>
      <c r="P16" s="240"/>
      <c r="Q16" s="241"/>
      <c r="R16" s="238"/>
      <c r="S16" s="239"/>
      <c r="T16" s="240"/>
      <c r="U16" s="241"/>
      <c r="V16" s="200" t="s">
        <v>71</v>
      </c>
    </row>
    <row r="17" spans="1:22" ht="19.5" thickBot="1">
      <c r="A17" s="52" t="s">
        <v>123</v>
      </c>
      <c r="B17" s="123" t="s">
        <v>77</v>
      </c>
      <c r="C17" s="6" t="s">
        <v>66</v>
      </c>
      <c r="D17" s="69">
        <v>5</v>
      </c>
      <c r="E17" s="54">
        <f t="shared" si="0"/>
        <v>150</v>
      </c>
      <c r="F17" s="54">
        <v>2</v>
      </c>
      <c r="G17" s="54"/>
      <c r="H17" s="55">
        <v>1</v>
      </c>
      <c r="I17" s="14">
        <v>5</v>
      </c>
      <c r="J17" s="69"/>
      <c r="K17" s="54"/>
      <c r="L17" s="55"/>
      <c r="M17" s="14"/>
      <c r="N17" s="69"/>
      <c r="O17" s="54"/>
      <c r="P17" s="55"/>
      <c r="Q17" s="14"/>
      <c r="R17" s="69"/>
      <c r="S17" s="54"/>
      <c r="T17" s="55"/>
      <c r="U17" s="14"/>
      <c r="V17" s="201" t="s">
        <v>70</v>
      </c>
    </row>
    <row r="18" spans="1:22" ht="18.75">
      <c r="A18" s="5" t="s">
        <v>122</v>
      </c>
      <c r="B18" s="76" t="s">
        <v>28</v>
      </c>
      <c r="C18" s="27" t="s">
        <v>11</v>
      </c>
      <c r="D18" s="234">
        <v>5</v>
      </c>
      <c r="E18" s="30">
        <f>D18*30</f>
        <v>150</v>
      </c>
      <c r="F18" s="243"/>
      <c r="G18" s="243"/>
      <c r="H18" s="243"/>
      <c r="I18" s="243"/>
      <c r="J18" s="3">
        <v>2</v>
      </c>
      <c r="K18" s="2"/>
      <c r="L18" s="4">
        <v>1</v>
      </c>
      <c r="M18" s="16">
        <v>5</v>
      </c>
      <c r="N18" s="3"/>
      <c r="O18" s="2"/>
      <c r="P18" s="4"/>
      <c r="Q18" s="16"/>
      <c r="R18" s="1"/>
      <c r="S18" s="2"/>
      <c r="T18" s="4"/>
      <c r="U18" s="16"/>
      <c r="V18" s="198" t="s">
        <v>70</v>
      </c>
    </row>
    <row r="19" spans="1:22" ht="18.75">
      <c r="A19" s="56" t="s">
        <v>121</v>
      </c>
      <c r="B19" s="51" t="s">
        <v>41</v>
      </c>
      <c r="C19" s="6" t="s">
        <v>66</v>
      </c>
      <c r="D19" s="3">
        <v>5</v>
      </c>
      <c r="E19" s="2">
        <f t="shared" si="0"/>
        <v>150</v>
      </c>
      <c r="F19" s="2"/>
      <c r="G19" s="2"/>
      <c r="H19" s="4"/>
      <c r="I19" s="16"/>
      <c r="J19" s="3">
        <v>2</v>
      </c>
      <c r="K19" s="2"/>
      <c r="L19" s="4">
        <v>1</v>
      </c>
      <c r="M19" s="16">
        <v>5</v>
      </c>
      <c r="N19" s="3"/>
      <c r="O19" s="2"/>
      <c r="P19" s="4"/>
      <c r="Q19" s="16"/>
      <c r="R19" s="3"/>
      <c r="S19" s="2"/>
      <c r="T19" s="4"/>
      <c r="U19" s="16"/>
      <c r="V19" s="198" t="s">
        <v>70</v>
      </c>
    </row>
    <row r="20" spans="1:22" ht="24" customHeight="1">
      <c r="A20" s="56" t="s">
        <v>120</v>
      </c>
      <c r="B20" s="71" t="s">
        <v>78</v>
      </c>
      <c r="C20" s="6" t="s">
        <v>66</v>
      </c>
      <c r="D20" s="3">
        <v>5</v>
      </c>
      <c r="E20" s="2">
        <f t="shared" si="0"/>
        <v>150</v>
      </c>
      <c r="F20" s="2"/>
      <c r="G20" s="2"/>
      <c r="H20" s="4"/>
      <c r="I20" s="16"/>
      <c r="J20" s="3">
        <v>2</v>
      </c>
      <c r="K20" s="2"/>
      <c r="L20" s="4">
        <v>1</v>
      </c>
      <c r="M20" s="16">
        <v>5</v>
      </c>
      <c r="N20" s="3"/>
      <c r="O20" s="2"/>
      <c r="P20" s="4"/>
      <c r="Q20" s="16"/>
      <c r="R20" s="3"/>
      <c r="S20" s="2"/>
      <c r="T20" s="4"/>
      <c r="U20" s="16"/>
      <c r="V20" s="200" t="s">
        <v>70</v>
      </c>
    </row>
    <row r="21" spans="1:22" ht="26.25" customHeight="1">
      <c r="A21" s="56" t="s">
        <v>119</v>
      </c>
      <c r="B21" s="126" t="s">
        <v>79</v>
      </c>
      <c r="C21" s="6" t="s">
        <v>66</v>
      </c>
      <c r="D21" s="244">
        <v>5</v>
      </c>
      <c r="E21" s="245">
        <f>D21*30</f>
        <v>150</v>
      </c>
      <c r="F21" s="22"/>
      <c r="G21" s="23"/>
      <c r="H21" s="24"/>
      <c r="I21" s="25"/>
      <c r="J21" s="26">
        <v>2</v>
      </c>
      <c r="K21" s="23"/>
      <c r="L21" s="24">
        <v>1</v>
      </c>
      <c r="M21" s="25">
        <v>5</v>
      </c>
      <c r="N21" s="26"/>
      <c r="O21" s="23"/>
      <c r="P21" s="24"/>
      <c r="Q21" s="25"/>
      <c r="R21" s="26"/>
      <c r="S21" s="23"/>
      <c r="T21" s="24"/>
      <c r="U21" s="25"/>
      <c r="V21" s="202" t="s">
        <v>71</v>
      </c>
    </row>
    <row r="22" spans="1:22" ht="49.5" customHeight="1" thickBot="1">
      <c r="A22" s="5" t="s">
        <v>111</v>
      </c>
      <c r="B22" s="246" t="s">
        <v>80</v>
      </c>
      <c r="C22" s="6" t="s">
        <v>66</v>
      </c>
      <c r="D22" s="247">
        <v>5</v>
      </c>
      <c r="E22" s="247">
        <f>D22*30</f>
        <v>150</v>
      </c>
      <c r="F22" s="248"/>
      <c r="G22" s="2"/>
      <c r="H22" s="4"/>
      <c r="I22" s="16"/>
      <c r="J22" s="3">
        <v>2</v>
      </c>
      <c r="K22" s="2"/>
      <c r="L22" s="4">
        <v>1</v>
      </c>
      <c r="M22" s="16">
        <v>5</v>
      </c>
      <c r="N22" s="35"/>
      <c r="O22" s="32"/>
      <c r="P22" s="33"/>
      <c r="Q22" s="16"/>
      <c r="R22" s="3"/>
      <c r="S22" s="2"/>
      <c r="T22" s="4"/>
      <c r="U22" s="16"/>
      <c r="V22" s="200" t="s">
        <v>71</v>
      </c>
    </row>
    <row r="23" spans="1:22" ht="33" customHeight="1">
      <c r="A23" s="52" t="s">
        <v>118</v>
      </c>
      <c r="B23" s="72" t="s">
        <v>81</v>
      </c>
      <c r="C23" s="6" t="s">
        <v>66</v>
      </c>
      <c r="D23" s="249">
        <v>5</v>
      </c>
      <c r="E23" s="249">
        <f>D23*30</f>
        <v>150</v>
      </c>
      <c r="F23" s="250"/>
      <c r="G23" s="54"/>
      <c r="H23" s="55"/>
      <c r="I23" s="14"/>
      <c r="J23" s="69"/>
      <c r="K23" s="54"/>
      <c r="L23" s="55"/>
      <c r="M23" s="14"/>
      <c r="N23" s="53">
        <v>2</v>
      </c>
      <c r="O23" s="251"/>
      <c r="P23" s="252">
        <v>1</v>
      </c>
      <c r="Q23" s="14">
        <v>5</v>
      </c>
      <c r="R23" s="69"/>
      <c r="S23" s="54"/>
      <c r="T23" s="55"/>
      <c r="U23" s="14"/>
      <c r="V23" s="200" t="s">
        <v>71</v>
      </c>
    </row>
    <row r="24" spans="1:22" ht="40.5" customHeight="1" thickBot="1">
      <c r="A24" s="66" t="s">
        <v>117</v>
      </c>
      <c r="B24" s="66" t="str">
        <f>'[1]Приложение'!$E$28</f>
        <v>Современные методы математического моделирования природных и техногенных объектов</v>
      </c>
      <c r="C24" s="6" t="s">
        <v>66</v>
      </c>
      <c r="D24" s="27">
        <v>5</v>
      </c>
      <c r="E24" s="245">
        <f>D24*30</f>
        <v>150</v>
      </c>
      <c r="F24" s="22"/>
      <c r="G24" s="23"/>
      <c r="H24" s="24"/>
      <c r="I24" s="25"/>
      <c r="J24" s="26"/>
      <c r="K24" s="23"/>
      <c r="L24" s="24"/>
      <c r="M24" s="25"/>
      <c r="N24" s="22">
        <v>2</v>
      </c>
      <c r="O24" s="243"/>
      <c r="P24" s="253">
        <v>1</v>
      </c>
      <c r="Q24" s="25">
        <v>5</v>
      </c>
      <c r="R24" s="26"/>
      <c r="S24" s="23"/>
      <c r="T24" s="24"/>
      <c r="U24" s="25"/>
      <c r="V24" s="201" t="s">
        <v>71</v>
      </c>
    </row>
    <row r="25" spans="1:22" ht="27" customHeight="1" thickBot="1">
      <c r="A25" s="254" t="s">
        <v>114</v>
      </c>
      <c r="B25" s="127" t="s">
        <v>82</v>
      </c>
      <c r="C25" s="6" t="s">
        <v>66</v>
      </c>
      <c r="D25" s="255">
        <v>5</v>
      </c>
      <c r="E25" s="255">
        <f>D25*30</f>
        <v>150</v>
      </c>
      <c r="F25" s="256"/>
      <c r="G25" s="257"/>
      <c r="H25" s="258"/>
      <c r="I25" s="259"/>
      <c r="J25" s="260"/>
      <c r="K25" s="257"/>
      <c r="L25" s="258"/>
      <c r="M25" s="261"/>
      <c r="N25" s="262">
        <v>2</v>
      </c>
      <c r="O25" s="263"/>
      <c r="P25" s="264">
        <v>1</v>
      </c>
      <c r="Q25" s="261">
        <v>5</v>
      </c>
      <c r="R25" s="265"/>
      <c r="S25" s="266"/>
      <c r="T25" s="267"/>
      <c r="U25" s="259"/>
      <c r="V25" s="203" t="s">
        <v>71</v>
      </c>
    </row>
    <row r="26" spans="1:22" ht="19.5" thickBot="1">
      <c r="A26" s="31"/>
      <c r="B26" s="18" t="s">
        <v>22</v>
      </c>
      <c r="C26" s="20"/>
      <c r="D26" s="19">
        <f aca="true" t="shared" si="1" ref="D26:L26">SUM(D13:D25)</f>
        <v>65</v>
      </c>
      <c r="E26" s="19">
        <f t="shared" si="1"/>
        <v>1950</v>
      </c>
      <c r="F26" s="19">
        <f t="shared" si="1"/>
        <v>8</v>
      </c>
      <c r="G26" s="19">
        <f t="shared" si="1"/>
        <v>0</v>
      </c>
      <c r="H26" s="19">
        <f t="shared" si="1"/>
        <v>8</v>
      </c>
      <c r="I26" s="19">
        <f t="shared" si="1"/>
        <v>25</v>
      </c>
      <c r="J26" s="19">
        <f t="shared" si="1"/>
        <v>10</v>
      </c>
      <c r="K26" s="19">
        <f t="shared" si="1"/>
        <v>0</v>
      </c>
      <c r="L26" s="19">
        <f t="shared" si="1"/>
        <v>5</v>
      </c>
      <c r="M26" s="19">
        <f>SUM(M17:M25)</f>
        <v>25</v>
      </c>
      <c r="N26" s="19">
        <f aca="true" t="shared" si="2" ref="N26:U26">SUM(N13:N25)</f>
        <v>6</v>
      </c>
      <c r="O26" s="19">
        <f t="shared" si="2"/>
        <v>0</v>
      </c>
      <c r="P26" s="19">
        <f t="shared" si="2"/>
        <v>3</v>
      </c>
      <c r="Q26" s="19">
        <f t="shared" si="2"/>
        <v>15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20">
        <f t="shared" si="2"/>
        <v>0</v>
      </c>
      <c r="V26" s="204"/>
    </row>
    <row r="27" spans="1:22" ht="18.75">
      <c r="A27" s="268"/>
      <c r="B27" s="269" t="s">
        <v>23</v>
      </c>
      <c r="C27" s="270"/>
      <c r="D27" s="14"/>
      <c r="E27" s="245"/>
      <c r="F27" s="22"/>
      <c r="G27" s="271"/>
      <c r="H27" s="24"/>
      <c r="I27" s="25"/>
      <c r="J27" s="26"/>
      <c r="K27" s="271"/>
      <c r="L27" s="24"/>
      <c r="M27" s="25"/>
      <c r="N27" s="22"/>
      <c r="O27" s="271"/>
      <c r="P27" s="24"/>
      <c r="Q27" s="25"/>
      <c r="R27" s="22"/>
      <c r="S27" s="271"/>
      <c r="T27" s="24"/>
      <c r="U27" s="25"/>
      <c r="V27" s="205" t="s">
        <v>72</v>
      </c>
    </row>
    <row r="28" spans="1:22" ht="34.5" customHeight="1">
      <c r="A28" s="56" t="s">
        <v>116</v>
      </c>
      <c r="B28" s="57" t="s">
        <v>83</v>
      </c>
      <c r="C28" s="6" t="s">
        <v>66</v>
      </c>
      <c r="D28" s="6">
        <v>5</v>
      </c>
      <c r="E28" s="30">
        <f t="shared" si="0"/>
        <v>150</v>
      </c>
      <c r="F28" s="351">
        <v>2</v>
      </c>
      <c r="G28" s="354"/>
      <c r="H28" s="357">
        <v>1</v>
      </c>
      <c r="I28" s="350">
        <v>5</v>
      </c>
      <c r="J28" s="3"/>
      <c r="K28" s="2"/>
      <c r="L28" s="4"/>
      <c r="M28" s="16"/>
      <c r="N28" s="1"/>
      <c r="O28" s="2"/>
      <c r="P28" s="4"/>
      <c r="Q28" s="16"/>
      <c r="R28" s="1"/>
      <c r="S28" s="2"/>
      <c r="T28" s="4"/>
      <c r="U28" s="16"/>
      <c r="V28" s="206" t="s">
        <v>72</v>
      </c>
    </row>
    <row r="29" spans="1:22" ht="25.5" customHeight="1">
      <c r="A29" s="56" t="s">
        <v>102</v>
      </c>
      <c r="B29" s="56" t="s">
        <v>64</v>
      </c>
      <c r="C29" s="6" t="s">
        <v>66</v>
      </c>
      <c r="D29" s="6">
        <v>5</v>
      </c>
      <c r="E29" s="30">
        <f t="shared" si="0"/>
        <v>150</v>
      </c>
      <c r="F29" s="352"/>
      <c r="G29" s="355"/>
      <c r="H29" s="358"/>
      <c r="I29" s="319"/>
      <c r="J29" s="3"/>
      <c r="K29" s="2"/>
      <c r="L29" s="4"/>
      <c r="M29" s="16"/>
      <c r="N29" s="1"/>
      <c r="O29" s="2"/>
      <c r="P29" s="4"/>
      <c r="Q29" s="16"/>
      <c r="R29" s="1"/>
      <c r="S29" s="2"/>
      <c r="T29" s="4"/>
      <c r="U29" s="16"/>
      <c r="V29" s="206" t="s">
        <v>72</v>
      </c>
    </row>
    <row r="30" spans="1:22" ht="20.25" customHeight="1">
      <c r="A30" s="56" t="s">
        <v>101</v>
      </c>
      <c r="B30" s="196" t="s">
        <v>128</v>
      </c>
      <c r="C30" s="6" t="s">
        <v>46</v>
      </c>
      <c r="D30" s="6">
        <v>5</v>
      </c>
      <c r="E30" s="30">
        <v>150</v>
      </c>
      <c r="F30" s="353"/>
      <c r="G30" s="356"/>
      <c r="H30" s="359"/>
      <c r="I30" s="360"/>
      <c r="J30" s="3"/>
      <c r="K30" s="2"/>
      <c r="L30" s="4"/>
      <c r="M30" s="16"/>
      <c r="N30" s="1"/>
      <c r="O30" s="2"/>
      <c r="P30" s="4"/>
      <c r="Q30" s="16"/>
      <c r="R30" s="1"/>
      <c r="S30" s="2"/>
      <c r="T30" s="4"/>
      <c r="U30" s="16"/>
      <c r="V30" s="206" t="s">
        <v>72</v>
      </c>
    </row>
    <row r="31" spans="1:22" ht="31.5" customHeight="1">
      <c r="A31" s="56" t="s">
        <v>100</v>
      </c>
      <c r="B31" s="56" t="s">
        <v>42</v>
      </c>
      <c r="C31" s="6" t="s">
        <v>66</v>
      </c>
      <c r="D31" s="6">
        <v>5</v>
      </c>
      <c r="E31" s="30">
        <f t="shared" si="0"/>
        <v>150</v>
      </c>
      <c r="F31" s="1"/>
      <c r="G31" s="2"/>
      <c r="H31" s="4"/>
      <c r="I31" s="16"/>
      <c r="J31" s="3"/>
      <c r="K31" s="2"/>
      <c r="L31" s="4"/>
      <c r="M31" s="16"/>
      <c r="N31" s="372">
        <v>2</v>
      </c>
      <c r="O31" s="2"/>
      <c r="P31" s="374">
        <v>1</v>
      </c>
      <c r="Q31" s="376">
        <v>5</v>
      </c>
      <c r="R31" s="1"/>
      <c r="S31" s="2"/>
      <c r="T31" s="4"/>
      <c r="U31" s="16"/>
      <c r="V31" s="206" t="s">
        <v>72</v>
      </c>
    </row>
    <row r="32" spans="1:22" ht="24" customHeight="1">
      <c r="A32" s="56" t="s">
        <v>97</v>
      </c>
      <c r="B32" s="56" t="s">
        <v>65</v>
      </c>
      <c r="C32" s="6" t="s">
        <v>66</v>
      </c>
      <c r="D32" s="6">
        <v>5</v>
      </c>
      <c r="E32" s="30">
        <f t="shared" si="0"/>
        <v>150</v>
      </c>
      <c r="F32" s="1"/>
      <c r="G32" s="2"/>
      <c r="H32" s="4"/>
      <c r="I32" s="16"/>
      <c r="J32" s="3"/>
      <c r="K32" s="2"/>
      <c r="L32" s="4"/>
      <c r="M32" s="16"/>
      <c r="N32" s="373"/>
      <c r="O32" s="2"/>
      <c r="P32" s="375"/>
      <c r="Q32" s="377"/>
      <c r="R32" s="1"/>
      <c r="S32" s="2"/>
      <c r="T32" s="4"/>
      <c r="U32" s="16"/>
      <c r="V32" s="205" t="s">
        <v>72</v>
      </c>
    </row>
    <row r="33" spans="1:22" ht="24" customHeight="1">
      <c r="A33" s="56" t="s">
        <v>98</v>
      </c>
      <c r="B33" s="56" t="s">
        <v>84</v>
      </c>
      <c r="C33" s="6" t="s">
        <v>66</v>
      </c>
      <c r="D33" s="6">
        <v>5</v>
      </c>
      <c r="E33" s="30">
        <f t="shared" si="0"/>
        <v>150</v>
      </c>
      <c r="F33" s="1"/>
      <c r="G33" s="2"/>
      <c r="H33" s="4"/>
      <c r="I33" s="16"/>
      <c r="J33" s="3"/>
      <c r="K33" s="2"/>
      <c r="L33" s="4"/>
      <c r="M33" s="16"/>
      <c r="N33" s="351">
        <v>2</v>
      </c>
      <c r="O33" s="272"/>
      <c r="P33" s="357">
        <v>1</v>
      </c>
      <c r="Q33" s="350">
        <v>5</v>
      </c>
      <c r="R33" s="1"/>
      <c r="S33" s="2"/>
      <c r="T33" s="4"/>
      <c r="U33" s="16"/>
      <c r="V33" s="206" t="s">
        <v>72</v>
      </c>
    </row>
    <row r="34" spans="1:22" ht="38.25" thickBot="1">
      <c r="A34" s="56" t="s">
        <v>99</v>
      </c>
      <c r="B34" s="57" t="s">
        <v>85</v>
      </c>
      <c r="C34" s="6" t="s">
        <v>66</v>
      </c>
      <c r="D34" s="6">
        <v>5</v>
      </c>
      <c r="E34" s="30">
        <f t="shared" si="0"/>
        <v>150</v>
      </c>
      <c r="F34" s="1"/>
      <c r="G34" s="2"/>
      <c r="H34" s="4"/>
      <c r="I34" s="16"/>
      <c r="J34" s="3"/>
      <c r="K34" s="2"/>
      <c r="L34" s="4"/>
      <c r="M34" s="16"/>
      <c r="N34" s="378"/>
      <c r="O34" s="272"/>
      <c r="P34" s="379"/>
      <c r="Q34" s="320"/>
      <c r="R34" s="1"/>
      <c r="S34" s="2"/>
      <c r="T34" s="4"/>
      <c r="U34" s="16"/>
      <c r="V34" s="207" t="s">
        <v>72</v>
      </c>
    </row>
    <row r="35" spans="1:22" ht="19.5" thickBot="1">
      <c r="A35" s="36"/>
      <c r="B35" s="28" t="s">
        <v>24</v>
      </c>
      <c r="C35" s="21"/>
      <c r="D35" s="20">
        <f aca="true" t="shared" si="3" ref="D35:U35">D28+D33+D31</f>
        <v>15</v>
      </c>
      <c r="E35" s="20">
        <f t="shared" si="3"/>
        <v>450</v>
      </c>
      <c r="F35" s="20">
        <f t="shared" si="3"/>
        <v>2</v>
      </c>
      <c r="G35" s="20">
        <f t="shared" si="3"/>
        <v>0</v>
      </c>
      <c r="H35" s="20">
        <f>SUM(H28:H34)</f>
        <v>1</v>
      </c>
      <c r="I35" s="20">
        <f t="shared" si="3"/>
        <v>5</v>
      </c>
      <c r="J35" s="20">
        <f t="shared" si="3"/>
        <v>0</v>
      </c>
      <c r="K35" s="20">
        <f t="shared" si="3"/>
        <v>0</v>
      </c>
      <c r="L35" s="20">
        <f t="shared" si="3"/>
        <v>0</v>
      </c>
      <c r="M35" s="20">
        <f t="shared" si="3"/>
        <v>0</v>
      </c>
      <c r="N35" s="20">
        <f t="shared" si="3"/>
        <v>4</v>
      </c>
      <c r="O35" s="20">
        <f t="shared" si="3"/>
        <v>0</v>
      </c>
      <c r="P35" s="20">
        <f t="shared" si="3"/>
        <v>2</v>
      </c>
      <c r="Q35" s="20">
        <f t="shared" si="3"/>
        <v>10</v>
      </c>
      <c r="R35" s="20">
        <f t="shared" si="3"/>
        <v>0</v>
      </c>
      <c r="S35" s="20">
        <f t="shared" si="3"/>
        <v>0</v>
      </c>
      <c r="T35" s="20">
        <f t="shared" si="3"/>
        <v>0</v>
      </c>
      <c r="U35" s="20">
        <f t="shared" si="3"/>
        <v>0</v>
      </c>
      <c r="V35" s="208"/>
    </row>
    <row r="36" spans="1:22" ht="18.75">
      <c r="A36" s="153"/>
      <c r="B36" s="273" t="s">
        <v>29</v>
      </c>
      <c r="C36" s="136"/>
      <c r="D36" s="135"/>
      <c r="E36" s="136"/>
      <c r="F36" s="137"/>
      <c r="G36" s="138"/>
      <c r="H36" s="119"/>
      <c r="I36" s="139"/>
      <c r="J36" s="137"/>
      <c r="K36" s="138"/>
      <c r="L36" s="119"/>
      <c r="M36" s="139"/>
      <c r="N36" s="137"/>
      <c r="O36" s="138"/>
      <c r="P36" s="119"/>
      <c r="Q36" s="139"/>
      <c r="R36" s="137"/>
      <c r="S36" s="138"/>
      <c r="T36" s="119"/>
      <c r="U36" s="177"/>
      <c r="V36" s="274"/>
    </row>
    <row r="37" spans="1:22" ht="18.75">
      <c r="A37" s="48" t="s">
        <v>94</v>
      </c>
      <c r="B37" s="141" t="s">
        <v>30</v>
      </c>
      <c r="C37" s="6" t="s">
        <v>66</v>
      </c>
      <c r="D37" s="43">
        <v>5</v>
      </c>
      <c r="E37" s="42">
        <f t="shared" si="0"/>
        <v>150</v>
      </c>
      <c r="F37" s="37"/>
      <c r="G37" s="38"/>
      <c r="H37" s="39"/>
      <c r="I37" s="45"/>
      <c r="J37" s="37"/>
      <c r="K37" s="38"/>
      <c r="L37" s="39"/>
      <c r="M37" s="45">
        <v>5</v>
      </c>
      <c r="N37" s="37"/>
      <c r="O37" s="38"/>
      <c r="P37" s="39"/>
      <c r="Q37" s="45"/>
      <c r="R37" s="37"/>
      <c r="S37" s="38"/>
      <c r="T37" s="39"/>
      <c r="U37" s="275"/>
      <c r="V37" s="276" t="s">
        <v>70</v>
      </c>
    </row>
    <row r="38" spans="1:22" ht="18.75">
      <c r="A38" s="48" t="s">
        <v>95</v>
      </c>
      <c r="B38" s="41" t="s">
        <v>31</v>
      </c>
      <c r="C38" s="6" t="s">
        <v>66</v>
      </c>
      <c r="D38" s="43">
        <v>5</v>
      </c>
      <c r="E38" s="42">
        <f t="shared" si="0"/>
        <v>150</v>
      </c>
      <c r="F38" s="37"/>
      <c r="G38" s="38"/>
      <c r="H38" s="39"/>
      <c r="I38" s="45"/>
      <c r="J38" s="37"/>
      <c r="K38" s="38"/>
      <c r="L38" s="39"/>
      <c r="M38" s="45"/>
      <c r="N38" s="37"/>
      <c r="O38" s="38"/>
      <c r="P38" s="39"/>
      <c r="Q38" s="45">
        <v>5</v>
      </c>
      <c r="R38" s="37"/>
      <c r="S38" s="38"/>
      <c r="T38" s="39"/>
      <c r="U38" s="275"/>
      <c r="V38" s="277" t="s">
        <v>70</v>
      </c>
    </row>
    <row r="39" spans="1:22" ht="18.75">
      <c r="A39" s="48" t="s">
        <v>96</v>
      </c>
      <c r="B39" s="41" t="s">
        <v>49</v>
      </c>
      <c r="C39" s="6" t="s">
        <v>66</v>
      </c>
      <c r="D39" s="43">
        <v>10</v>
      </c>
      <c r="E39" s="42">
        <f t="shared" si="0"/>
        <v>300</v>
      </c>
      <c r="F39" s="37"/>
      <c r="G39" s="38"/>
      <c r="H39" s="39"/>
      <c r="I39" s="45"/>
      <c r="J39" s="37"/>
      <c r="K39" s="38"/>
      <c r="L39" s="39"/>
      <c r="M39" s="45"/>
      <c r="N39" s="37"/>
      <c r="O39" s="38"/>
      <c r="P39" s="39"/>
      <c r="Q39" s="45"/>
      <c r="R39" s="37"/>
      <c r="S39" s="38"/>
      <c r="T39" s="39"/>
      <c r="U39" s="275">
        <v>10</v>
      </c>
      <c r="V39" s="278" t="s">
        <v>70</v>
      </c>
    </row>
    <row r="40" spans="1:22" ht="18.75">
      <c r="A40" s="5"/>
      <c r="B40" s="279" t="s">
        <v>33</v>
      </c>
      <c r="C40" s="6" t="s">
        <v>66</v>
      </c>
      <c r="D40" s="280">
        <f>SUM(D37:D39)</f>
        <v>20</v>
      </c>
      <c r="E40" s="111">
        <f>SUM(E37:E39)</f>
        <v>600</v>
      </c>
      <c r="F40" s="281">
        <f aca="true" t="shared" si="4" ref="F40:U40">SUM(F37:F39)</f>
        <v>0</v>
      </c>
      <c r="G40" s="282">
        <f t="shared" si="4"/>
        <v>0</v>
      </c>
      <c r="H40" s="283">
        <f t="shared" si="4"/>
        <v>0</v>
      </c>
      <c r="I40" s="111">
        <f t="shared" si="4"/>
        <v>0</v>
      </c>
      <c r="J40" s="281">
        <f t="shared" si="4"/>
        <v>0</v>
      </c>
      <c r="K40" s="282">
        <f t="shared" si="4"/>
        <v>0</v>
      </c>
      <c r="L40" s="283">
        <f t="shared" si="4"/>
        <v>0</v>
      </c>
      <c r="M40" s="111">
        <f t="shared" si="4"/>
        <v>5</v>
      </c>
      <c r="N40" s="281">
        <f t="shared" si="4"/>
        <v>0</v>
      </c>
      <c r="O40" s="282">
        <f t="shared" si="4"/>
        <v>0</v>
      </c>
      <c r="P40" s="283">
        <f t="shared" si="4"/>
        <v>0</v>
      </c>
      <c r="Q40" s="111">
        <f t="shared" si="4"/>
        <v>5</v>
      </c>
      <c r="R40" s="281">
        <f t="shared" si="4"/>
        <v>0</v>
      </c>
      <c r="S40" s="282">
        <f t="shared" si="4"/>
        <v>0</v>
      </c>
      <c r="T40" s="283">
        <f t="shared" si="4"/>
        <v>0</v>
      </c>
      <c r="U40" s="284">
        <f t="shared" si="4"/>
        <v>10</v>
      </c>
      <c r="V40" s="285"/>
    </row>
    <row r="41" spans="1:22" ht="44.25" customHeight="1">
      <c r="A41" s="5" t="s">
        <v>115</v>
      </c>
      <c r="B41" s="71" t="s">
        <v>32</v>
      </c>
      <c r="C41" s="6" t="s">
        <v>66</v>
      </c>
      <c r="D41" s="30">
        <v>20</v>
      </c>
      <c r="E41" s="6">
        <f>D41*30</f>
        <v>600</v>
      </c>
      <c r="F41" s="3"/>
      <c r="G41" s="2"/>
      <c r="H41" s="4"/>
      <c r="I41" s="16"/>
      <c r="J41" s="3"/>
      <c r="K41" s="2"/>
      <c r="L41" s="4"/>
      <c r="M41" s="16"/>
      <c r="N41" s="3"/>
      <c r="O41" s="2"/>
      <c r="P41" s="4"/>
      <c r="Q41" s="16"/>
      <c r="R41" s="3"/>
      <c r="S41" s="2"/>
      <c r="T41" s="4"/>
      <c r="U41" s="286">
        <v>20</v>
      </c>
      <c r="V41" s="287" t="s">
        <v>70</v>
      </c>
    </row>
    <row r="42" spans="1:22" ht="18.75">
      <c r="A42" s="5"/>
      <c r="B42" s="279" t="s">
        <v>25</v>
      </c>
      <c r="C42" s="288"/>
      <c r="D42" s="280">
        <f aca="true" t="shared" si="5" ref="D42:U42">D26+D35+D40+D41</f>
        <v>120</v>
      </c>
      <c r="E42" s="111">
        <f t="shared" si="5"/>
        <v>3600</v>
      </c>
      <c r="F42" s="281">
        <f t="shared" si="5"/>
        <v>10</v>
      </c>
      <c r="G42" s="282">
        <f t="shared" si="5"/>
        <v>0</v>
      </c>
      <c r="H42" s="283">
        <f t="shared" si="5"/>
        <v>9</v>
      </c>
      <c r="I42" s="111">
        <f t="shared" si="5"/>
        <v>30</v>
      </c>
      <c r="J42" s="281">
        <f t="shared" si="5"/>
        <v>10</v>
      </c>
      <c r="K42" s="282">
        <f t="shared" si="5"/>
        <v>0</v>
      </c>
      <c r="L42" s="283">
        <f t="shared" si="5"/>
        <v>5</v>
      </c>
      <c r="M42" s="111">
        <f t="shared" si="5"/>
        <v>30</v>
      </c>
      <c r="N42" s="281">
        <f t="shared" si="5"/>
        <v>10</v>
      </c>
      <c r="O42" s="282">
        <f t="shared" si="5"/>
        <v>0</v>
      </c>
      <c r="P42" s="283">
        <f t="shared" si="5"/>
        <v>5</v>
      </c>
      <c r="Q42" s="111">
        <f t="shared" si="5"/>
        <v>30</v>
      </c>
      <c r="R42" s="281">
        <f t="shared" si="5"/>
        <v>0</v>
      </c>
      <c r="S42" s="282">
        <f t="shared" si="5"/>
        <v>0</v>
      </c>
      <c r="T42" s="283">
        <f t="shared" si="5"/>
        <v>0</v>
      </c>
      <c r="U42" s="284">
        <f t="shared" si="5"/>
        <v>30</v>
      </c>
      <c r="V42" s="5"/>
    </row>
    <row r="43" spans="1:22" ht="18.75">
      <c r="A43" s="5"/>
      <c r="B43" s="97" t="s">
        <v>7</v>
      </c>
      <c r="C43" s="289"/>
      <c r="D43" s="98">
        <v>80</v>
      </c>
      <c r="E43" s="101"/>
      <c r="F43" s="105"/>
      <c r="G43" s="2"/>
      <c r="H43" s="4"/>
      <c r="I43" s="16"/>
      <c r="J43" s="3"/>
      <c r="K43" s="2"/>
      <c r="L43" s="4"/>
      <c r="M43" s="16"/>
      <c r="N43" s="3"/>
      <c r="O43" s="2"/>
      <c r="P43" s="4"/>
      <c r="Q43" s="16"/>
      <c r="R43" s="3"/>
      <c r="S43" s="2"/>
      <c r="T43" s="4"/>
      <c r="U43" s="286"/>
      <c r="V43" s="290"/>
    </row>
    <row r="44" spans="1:22" ht="18.75">
      <c r="A44" s="5"/>
      <c r="B44" s="97" t="s">
        <v>8</v>
      </c>
      <c r="C44" s="289"/>
      <c r="D44" s="98">
        <v>20</v>
      </c>
      <c r="E44" s="101"/>
      <c r="F44" s="105"/>
      <c r="G44" s="2"/>
      <c r="H44" s="4"/>
      <c r="I44" s="16"/>
      <c r="J44" s="3"/>
      <c r="K44" s="2"/>
      <c r="L44" s="4"/>
      <c r="M44" s="16"/>
      <c r="N44" s="3"/>
      <c r="O44" s="2"/>
      <c r="P44" s="4"/>
      <c r="Q44" s="16"/>
      <c r="R44" s="3"/>
      <c r="S44" s="2"/>
      <c r="T44" s="4"/>
      <c r="U44" s="286"/>
      <c r="V44" s="290"/>
    </row>
    <row r="45" spans="1:22" ht="18.75">
      <c r="A45" s="5"/>
      <c r="B45" s="97" t="s">
        <v>18</v>
      </c>
      <c r="C45" s="289"/>
      <c r="D45" s="98">
        <v>20</v>
      </c>
      <c r="E45" s="101"/>
      <c r="F45" s="105"/>
      <c r="G45" s="2"/>
      <c r="H45" s="4"/>
      <c r="I45" s="16"/>
      <c r="J45" s="3"/>
      <c r="K45" s="2"/>
      <c r="L45" s="4"/>
      <c r="M45" s="16"/>
      <c r="N45" s="3"/>
      <c r="O45" s="2"/>
      <c r="P45" s="4"/>
      <c r="Q45" s="16"/>
      <c r="R45" s="3"/>
      <c r="S45" s="2"/>
      <c r="T45" s="4"/>
      <c r="U45" s="286"/>
      <c r="V45" s="290"/>
    </row>
    <row r="46" spans="1:22" ht="19.5" thickBot="1">
      <c r="A46" s="5"/>
      <c r="B46" s="98" t="s">
        <v>38</v>
      </c>
      <c r="C46" s="289"/>
      <c r="D46" s="98">
        <v>120</v>
      </c>
      <c r="E46" s="101"/>
      <c r="F46" s="105"/>
      <c r="G46" s="32"/>
      <c r="H46" s="33"/>
      <c r="I46" s="241"/>
      <c r="J46" s="35"/>
      <c r="K46" s="32"/>
      <c r="L46" s="33"/>
      <c r="M46" s="241"/>
      <c r="N46" s="35"/>
      <c r="O46" s="32"/>
      <c r="P46" s="33"/>
      <c r="Q46" s="241"/>
      <c r="R46" s="35"/>
      <c r="S46" s="32"/>
      <c r="T46" s="33"/>
      <c r="U46" s="291"/>
      <c r="V46" s="290"/>
    </row>
    <row r="47" spans="1:22" ht="27">
      <c r="A47" s="292" t="s">
        <v>36</v>
      </c>
      <c r="B47" s="293" t="s">
        <v>86</v>
      </c>
      <c r="C47" s="294" t="s">
        <v>34</v>
      </c>
      <c r="D47" s="295" t="s">
        <v>37</v>
      </c>
      <c r="E47" s="296" t="s">
        <v>19</v>
      </c>
      <c r="F47" s="297"/>
      <c r="G47" s="361" t="s">
        <v>87</v>
      </c>
      <c r="H47" s="362"/>
      <c r="I47" s="362"/>
      <c r="J47" s="362"/>
      <c r="K47" s="362" t="s">
        <v>88</v>
      </c>
      <c r="L47" s="362"/>
      <c r="M47" s="362"/>
      <c r="N47" s="362"/>
      <c r="O47" s="362"/>
      <c r="P47" s="362"/>
      <c r="Q47" s="362"/>
      <c r="R47" s="362"/>
      <c r="S47" s="362"/>
      <c r="T47" s="362"/>
      <c r="U47" s="363"/>
      <c r="V47" s="290"/>
    </row>
    <row r="48" spans="1:22" ht="18.75">
      <c r="A48" s="48" t="s">
        <v>94</v>
      </c>
      <c r="B48" s="298" t="s">
        <v>30</v>
      </c>
      <c r="C48" s="299">
        <v>2</v>
      </c>
      <c r="D48" s="300">
        <v>5</v>
      </c>
      <c r="E48" s="301">
        <v>6</v>
      </c>
      <c r="F48" s="302"/>
      <c r="G48" s="364" t="s">
        <v>89</v>
      </c>
      <c r="H48" s="365"/>
      <c r="I48" s="365"/>
      <c r="J48" s="365"/>
      <c r="K48" s="368" t="s">
        <v>90</v>
      </c>
      <c r="L48" s="368"/>
      <c r="M48" s="368"/>
      <c r="N48" s="368"/>
      <c r="O48" s="368"/>
      <c r="P48" s="368"/>
      <c r="Q48" s="368"/>
      <c r="R48" s="368"/>
      <c r="S48" s="368"/>
      <c r="T48" s="368"/>
      <c r="U48" s="369"/>
      <c r="V48" s="290"/>
    </row>
    <row r="49" spans="1:22" ht="19.5" thickBot="1">
      <c r="A49" s="48" t="s">
        <v>95</v>
      </c>
      <c r="B49" s="303" t="s">
        <v>31</v>
      </c>
      <c r="C49" s="122">
        <v>3</v>
      </c>
      <c r="D49" s="237">
        <v>5</v>
      </c>
      <c r="E49" s="304">
        <v>6</v>
      </c>
      <c r="F49" s="305"/>
      <c r="G49" s="366"/>
      <c r="H49" s="367"/>
      <c r="I49" s="367"/>
      <c r="J49" s="367"/>
      <c r="K49" s="370" t="s">
        <v>35</v>
      </c>
      <c r="L49" s="370"/>
      <c r="M49" s="370"/>
      <c r="N49" s="370"/>
      <c r="O49" s="370"/>
      <c r="P49" s="370"/>
      <c r="Q49" s="370"/>
      <c r="R49" s="370"/>
      <c r="S49" s="370"/>
      <c r="T49" s="370"/>
      <c r="U49" s="371"/>
      <c r="V49" s="306"/>
    </row>
    <row r="50" spans="1:22" ht="19.5" thickBot="1">
      <c r="A50" s="48" t="s">
        <v>96</v>
      </c>
      <c r="B50" s="87" t="s">
        <v>49</v>
      </c>
      <c r="C50" s="64">
        <v>4</v>
      </c>
      <c r="D50" s="61">
        <v>10</v>
      </c>
      <c r="E50" s="307">
        <v>8</v>
      </c>
      <c r="F50" s="58"/>
      <c r="G50" s="60"/>
      <c r="H50" s="60"/>
      <c r="I50" s="60"/>
      <c r="J50" s="60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308"/>
    </row>
    <row r="51" spans="1:22" ht="18.75">
      <c r="A51" s="60"/>
      <c r="B51" s="63" t="s">
        <v>129</v>
      </c>
      <c r="C51" s="63"/>
      <c r="D51" s="60"/>
      <c r="E51" s="60"/>
      <c r="F51" s="58"/>
      <c r="G51" s="60"/>
      <c r="H51" s="60"/>
      <c r="I51" s="60"/>
      <c r="J51" s="60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218"/>
    </row>
    <row r="52" spans="1:22" ht="18.75">
      <c r="A52" s="60"/>
      <c r="B52" s="63"/>
      <c r="C52" s="63"/>
      <c r="D52" s="60"/>
      <c r="E52" s="60"/>
      <c r="F52" s="58"/>
      <c r="G52" s="60"/>
      <c r="H52" s="60"/>
      <c r="I52" s="60"/>
      <c r="J52" s="60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218"/>
    </row>
    <row r="53" spans="2:18" s="77" customFormat="1" ht="18.75">
      <c r="B53" s="310" t="s">
        <v>133</v>
      </c>
      <c r="C53" s="311" t="s">
        <v>134</v>
      </c>
      <c r="D53" s="312"/>
      <c r="E53" s="312"/>
      <c r="F53" s="312"/>
      <c r="G53" s="312"/>
      <c r="H53" s="312"/>
      <c r="I53" s="312"/>
      <c r="J53" s="312"/>
      <c r="K53" s="312"/>
      <c r="L53" s="194"/>
      <c r="M53" s="194"/>
      <c r="N53" s="309" t="s">
        <v>135</v>
      </c>
      <c r="O53" s="309"/>
      <c r="P53" s="309"/>
      <c r="Q53" s="309"/>
      <c r="R53" s="309"/>
    </row>
    <row r="54" spans="2:18" s="77" customFormat="1" ht="18.75">
      <c r="B54" s="310"/>
      <c r="C54" s="311"/>
      <c r="E54" s="312"/>
      <c r="F54" s="312"/>
      <c r="G54" s="312"/>
      <c r="H54" s="312"/>
      <c r="I54" s="312"/>
      <c r="J54" s="312"/>
      <c r="K54" s="312"/>
      <c r="L54" s="194"/>
      <c r="M54" s="194"/>
      <c r="N54" s="309"/>
      <c r="O54" s="309"/>
      <c r="P54" s="309"/>
      <c r="Q54" s="309"/>
      <c r="R54" s="309"/>
    </row>
  </sheetData>
  <sheetProtection/>
  <mergeCells count="29">
    <mergeCell ref="G47:J47"/>
    <mergeCell ref="K47:U47"/>
    <mergeCell ref="G48:J49"/>
    <mergeCell ref="K48:U48"/>
    <mergeCell ref="K49:U49"/>
    <mergeCell ref="N31:N32"/>
    <mergeCell ref="P31:P32"/>
    <mergeCell ref="Q31:Q32"/>
    <mergeCell ref="N33:N34"/>
    <mergeCell ref="P33:P34"/>
    <mergeCell ref="Q33:Q34"/>
    <mergeCell ref="V10:V12"/>
    <mergeCell ref="F11:I11"/>
    <mergeCell ref="J11:M11"/>
    <mergeCell ref="N11:Q11"/>
    <mergeCell ref="R11:U11"/>
    <mergeCell ref="F28:F30"/>
    <mergeCell ref="G28:G30"/>
    <mergeCell ref="H28:H30"/>
    <mergeCell ref="I28:I30"/>
    <mergeCell ref="A1:U1"/>
    <mergeCell ref="A2:U2"/>
    <mergeCell ref="S3:U3"/>
    <mergeCell ref="A9:A12"/>
    <mergeCell ref="B9:B12"/>
    <mergeCell ref="C9:C12"/>
    <mergeCell ref="D9:D12"/>
    <mergeCell ref="E9:E12"/>
    <mergeCell ref="F9:U9"/>
  </mergeCells>
  <printOptions/>
  <pageMargins left="0" right="0" top="0" bottom="0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2021-09-10T08:01:27Z</cp:lastPrinted>
  <dcterms:created xsi:type="dcterms:W3CDTF">2004-09-10T11:14:10Z</dcterms:created>
  <dcterms:modified xsi:type="dcterms:W3CDTF">2021-09-10T08:01:57Z</dcterms:modified>
  <cp:category/>
  <cp:version/>
  <cp:contentType/>
  <cp:contentStatus/>
</cp:coreProperties>
</file>