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АККРЕДИТ-20\"/>
    </mc:Choice>
  </mc:AlternateContent>
  <bookViews>
    <workbookView xWindow="120" yWindow="555" windowWidth="12120" windowHeight="8400"/>
  </bookViews>
  <sheets>
    <sheet name="Магистр 1 лист" sheetId="1" r:id="rId1"/>
  </sheets>
  <definedNames>
    <definedName name="_xlnm.Print_Area" localSheetId="0">'Магистр 1 лист'!$A$1:$Z$51</definedName>
  </definedNames>
  <calcPr calcId="162913"/>
</workbook>
</file>

<file path=xl/calcChain.xml><?xml version="1.0" encoding="utf-8"?>
<calcChain xmlns="http://schemas.openxmlformats.org/spreadsheetml/2006/main">
  <c r="D43" i="1" l="1"/>
  <c r="U43" i="1"/>
  <c r="Q43" i="1"/>
  <c r="M43" i="1"/>
  <c r="I43" i="1"/>
  <c r="I41" i="1"/>
  <c r="Q36" i="1"/>
  <c r="M36" i="1"/>
  <c r="Q28" i="1"/>
  <c r="M28" i="1"/>
  <c r="E27" i="1"/>
  <c r="D28" i="1"/>
  <c r="E17" i="1"/>
  <c r="E18" i="1"/>
  <c r="E14" i="1"/>
  <c r="E43" i="1" l="1"/>
  <c r="E19" i="1"/>
  <c r="E39" i="1"/>
  <c r="E40" i="1"/>
  <c r="E38" i="1"/>
  <c r="E25" i="1"/>
  <c r="E26" i="1"/>
  <c r="E16" i="1"/>
  <c r="E15" i="1"/>
  <c r="R43" i="1"/>
  <c r="J43" i="1"/>
  <c r="N43" i="1"/>
  <c r="F43" i="1"/>
  <c r="E30" i="1"/>
  <c r="E28" i="1" l="1"/>
</calcChain>
</file>

<file path=xl/sharedStrings.xml><?xml version="1.0" encoding="utf-8"?>
<sst xmlns="http://schemas.openxmlformats.org/spreadsheetml/2006/main" count="146" uniqueCount="89">
  <si>
    <t>1 (ОС)</t>
  </si>
  <si>
    <t>2 (ВС)</t>
  </si>
  <si>
    <t>3 (ОС)</t>
  </si>
  <si>
    <t>Пр</t>
  </si>
  <si>
    <t>Лб</t>
  </si>
  <si>
    <t>ОО - обязательные дисциплины определенного семестра</t>
  </si>
  <si>
    <t>О - обязательные дисциплины без привязки к определенному семестру</t>
  </si>
  <si>
    <t>УТВЕРЖДАЮ</t>
  </si>
  <si>
    <t>кафедра</t>
  </si>
  <si>
    <t>часы</t>
  </si>
  <si>
    <t>Кред.</t>
  </si>
  <si>
    <t>КЫРГЫЗСКИЙ ГОСУДАРСТВЕННЫЙ ТЕХНИЧЕСКИЙ УНИВЕРСИТЕТ ИМ. И.РАЗЗАКОВА</t>
  </si>
  <si>
    <t>Наименование дисциплин</t>
  </si>
  <si>
    <t>В - дисциплины по выбору студента</t>
  </si>
  <si>
    <t>OO/О/В</t>
  </si>
  <si>
    <t>Код дисциплины</t>
  </si>
  <si>
    <t>Семестры</t>
  </si>
  <si>
    <r>
      <t>Форма обучения:</t>
    </r>
    <r>
      <rPr>
        <sz val="12"/>
        <rFont val="Times New Roman"/>
        <family val="1"/>
        <charset val="204"/>
      </rPr>
      <t xml:space="preserve"> по кредитной технологии (очно)</t>
    </r>
  </si>
  <si>
    <t>Лк</t>
  </si>
  <si>
    <t>ОО</t>
  </si>
  <si>
    <t>общее кредиты</t>
  </si>
  <si>
    <t>Рабочий учебный план</t>
  </si>
  <si>
    <r>
      <t>Нормативный срок обучения</t>
    </r>
    <r>
      <rPr>
        <sz val="12"/>
        <rFont val="Times New Roman"/>
        <family val="1"/>
        <charset val="204"/>
      </rPr>
      <t>: 2 года</t>
    </r>
  </si>
  <si>
    <t>Практики и научно-исследовательская работа</t>
  </si>
  <si>
    <t>Итоговая государственная аттестация (включая подготовку магистерской  диссертации)</t>
  </si>
  <si>
    <t>4(ВС)</t>
  </si>
  <si>
    <t>Всего</t>
  </si>
  <si>
    <t>Проректор по УР</t>
  </si>
  <si>
    <t>В</t>
  </si>
  <si>
    <r>
      <t>Академическая степень:</t>
    </r>
    <r>
      <rPr>
        <sz val="12"/>
        <rFont val="Times New Roman"/>
        <family val="1"/>
        <charset val="204"/>
      </rPr>
      <t xml:space="preserve"> магистр</t>
    </r>
  </si>
  <si>
    <t>ИВТ</t>
  </si>
  <si>
    <t>Моделирование систем</t>
  </si>
  <si>
    <t>Управление проектами ИТ</t>
  </si>
  <si>
    <t>2017/2018 учебный год</t>
  </si>
  <si>
    <t>_______________2017 г.</t>
  </si>
  <si>
    <t>_________________Чыныбаев М.К.</t>
  </si>
  <si>
    <t xml:space="preserve">Зав. кафедрой _________________Исраилова Н.А.                Зав. отдела Магистратуры______________          Начальник УУ _________Абакирова Г.Б.     </t>
  </si>
  <si>
    <t>Программа: Информатика как вторая компетенция</t>
  </si>
  <si>
    <t>Направление: Информатика и технология программирования (эксп.)</t>
  </si>
  <si>
    <t>Обязательные дисциплины</t>
  </si>
  <si>
    <t>Компьютерный английский</t>
  </si>
  <si>
    <t>Алгоритмы и структуры данных</t>
  </si>
  <si>
    <t>Программирование 1</t>
  </si>
  <si>
    <t>Математическая логика и теория алгоритмов</t>
  </si>
  <si>
    <t>Базы данных (КР)</t>
  </si>
  <si>
    <t>Операционные системы</t>
  </si>
  <si>
    <t>Разработка  Веб-приложений</t>
  </si>
  <si>
    <t>Программирование 2</t>
  </si>
  <si>
    <t>Сетевые  технологии</t>
  </si>
  <si>
    <t>Технология программирования</t>
  </si>
  <si>
    <t>Поиск и храние данных</t>
  </si>
  <si>
    <t>Системы искусственного интеллекта</t>
  </si>
  <si>
    <t>Человеко- машинное  взаимодействие</t>
  </si>
  <si>
    <t>Итого по обязательным дисциплинам</t>
  </si>
  <si>
    <t>Компьютерная графика</t>
  </si>
  <si>
    <t>Миикропроцессоры и микроконтроллеры</t>
  </si>
  <si>
    <t>Защита информации</t>
  </si>
  <si>
    <t>Е-обучение</t>
  </si>
  <si>
    <t>Java-программирование</t>
  </si>
  <si>
    <t>Курсы по выбору студента</t>
  </si>
  <si>
    <t>Итого по курсам по выбору</t>
  </si>
  <si>
    <t>Производственная практика 1</t>
  </si>
  <si>
    <t>Производственная практика 2</t>
  </si>
  <si>
    <t>Предквалификационная практика</t>
  </si>
  <si>
    <t>Итого по практикам</t>
  </si>
  <si>
    <t>М.1.П.1.</t>
  </si>
  <si>
    <t>М.1.П.2.</t>
  </si>
  <si>
    <t>М.1.П.3.</t>
  </si>
  <si>
    <t>М.1.П.4.</t>
  </si>
  <si>
    <t>М.1.П.5.</t>
  </si>
  <si>
    <t>М.1.П.6.</t>
  </si>
  <si>
    <t>М.1.П.7.</t>
  </si>
  <si>
    <t>М.1.П.8.</t>
  </si>
  <si>
    <t>М.1.П.9.</t>
  </si>
  <si>
    <t>М.1.П.10.</t>
  </si>
  <si>
    <t>М.1.П.11.</t>
  </si>
  <si>
    <t>М.1.П.12.</t>
  </si>
  <si>
    <t>М.1.П.13.</t>
  </si>
  <si>
    <t>М.1.П.14.</t>
  </si>
  <si>
    <t>М.2.В.1.</t>
  </si>
  <si>
    <t>М.2.В.2.</t>
  </si>
  <si>
    <t>М.2.В.3.</t>
  </si>
  <si>
    <t>М.2.В.4.</t>
  </si>
  <si>
    <t>М.2.В.5.</t>
  </si>
  <si>
    <t>М.2.В.6.</t>
  </si>
  <si>
    <t>М.3.1.</t>
  </si>
  <si>
    <t>М.3.2.</t>
  </si>
  <si>
    <t>М.3.3.</t>
  </si>
  <si>
    <t>М.4.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</si>
</sst>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/>
    <xf numFmtId="0" fontId="4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/>
    <xf numFmtId="0" fontId="2" fillId="0" borderId="20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5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2" fillId="0" borderId="28" xfId="0" applyFont="1" applyBorder="1"/>
    <xf numFmtId="0" fontId="2" fillId="0" borderId="28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3" fillId="0" borderId="39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/>
    <xf numFmtId="0" fontId="2" fillId="2" borderId="1" xfId="0" applyFont="1" applyFill="1" applyBorder="1"/>
    <xf numFmtId="0" fontId="2" fillId="0" borderId="28" xfId="0" applyFont="1" applyBorder="1" applyAlignment="1">
      <alignment horizontal="left"/>
    </xf>
    <xf numFmtId="0" fontId="2" fillId="0" borderId="40" xfId="0" applyFont="1" applyBorder="1"/>
    <xf numFmtId="0" fontId="3" fillId="0" borderId="38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0" borderId="38" xfId="0" applyFont="1" applyBorder="1"/>
    <xf numFmtId="0" fontId="7" fillId="2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/>
    <xf numFmtId="0" fontId="2" fillId="0" borderId="18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" borderId="2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/>
    <xf numFmtId="0" fontId="2" fillId="2" borderId="20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8" fillId="2" borderId="15" xfId="0" applyFont="1" applyFill="1" applyBorder="1" applyAlignment="1">
      <alignment horizontal="left" vertical="top" wrapText="1"/>
    </xf>
    <xf numFmtId="0" fontId="2" fillId="0" borderId="43" xfId="0" applyFont="1" applyBorder="1"/>
    <xf numFmtId="0" fontId="2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3" borderId="5" xfId="0" applyFont="1" applyFill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40" xfId="0" applyFont="1" applyFill="1" applyBorder="1" applyAlignment="1">
      <alignment vertic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46" xfId="0" applyFont="1" applyBorder="1" applyAlignment="1"/>
    <xf numFmtId="0" fontId="2" fillId="0" borderId="2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view="pageBreakPreview" zoomScale="75" zoomScaleNormal="75" workbookViewId="0">
      <selection activeCell="B20" sqref="B20"/>
    </sheetView>
  </sheetViews>
  <sheetFormatPr defaultRowHeight="15.75" x14ac:dyDescent="0.25"/>
  <cols>
    <col min="1" max="1" width="17.28515625" style="3" customWidth="1"/>
    <col min="2" max="2" width="75" style="3" customWidth="1"/>
    <col min="3" max="3" width="10.7109375" style="3" customWidth="1"/>
    <col min="4" max="5" width="7.7109375" style="3" customWidth="1"/>
    <col min="6" max="21" width="6.7109375" style="3" customWidth="1"/>
    <col min="22" max="22" width="19.7109375" style="3" customWidth="1"/>
    <col min="23" max="16384" width="9.140625" style="3"/>
  </cols>
  <sheetData>
    <row r="1" spans="1:22" s="8" customFormat="1" ht="21.75" customHeight="1" x14ac:dyDescent="0.3">
      <c r="A1" s="198" t="s">
        <v>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s="8" customFormat="1" ht="39.75" customHeight="1" x14ac:dyDescent="0.2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x14ac:dyDescent="0.25">
      <c r="B3" s="209" t="s">
        <v>33</v>
      </c>
      <c r="C3" s="209"/>
      <c r="D3" s="209"/>
      <c r="E3" s="209"/>
      <c r="F3" s="209"/>
    </row>
    <row r="4" spans="1:22" ht="18.75" x14ac:dyDescent="0.3">
      <c r="C4" s="10" t="s">
        <v>38</v>
      </c>
      <c r="D4" s="2"/>
      <c r="E4" s="1"/>
    </row>
    <row r="5" spans="1:22" ht="18.75" x14ac:dyDescent="0.3">
      <c r="B5" s="2" t="s">
        <v>7</v>
      </c>
      <c r="C5" s="10" t="s">
        <v>37</v>
      </c>
      <c r="D5" s="2"/>
      <c r="E5" s="1"/>
    </row>
    <row r="6" spans="1:22" x14ac:dyDescent="0.25">
      <c r="B6" s="2" t="s">
        <v>27</v>
      </c>
      <c r="C6" s="2"/>
      <c r="D6" s="2"/>
      <c r="E6" s="1"/>
      <c r="P6" s="1" t="s">
        <v>29</v>
      </c>
    </row>
    <row r="7" spans="1:22" x14ac:dyDescent="0.25">
      <c r="B7" s="2" t="s">
        <v>35</v>
      </c>
      <c r="C7" s="1"/>
      <c r="D7" s="5"/>
      <c r="E7" s="1"/>
      <c r="P7" s="1" t="s">
        <v>22</v>
      </c>
    </row>
    <row r="8" spans="1:22" x14ac:dyDescent="0.25">
      <c r="B8" s="1" t="s">
        <v>34</v>
      </c>
      <c r="P8" s="1" t="s">
        <v>17</v>
      </c>
    </row>
    <row r="9" spans="1:22" ht="16.5" thickBot="1" x14ac:dyDescent="0.3">
      <c r="B9" s="5"/>
      <c r="C9" s="6"/>
      <c r="D9" s="5"/>
      <c r="E9" s="6"/>
    </row>
    <row r="10" spans="1:22" ht="22.5" customHeight="1" thickBot="1" x14ac:dyDescent="0.3">
      <c r="A10" s="203" t="s">
        <v>15</v>
      </c>
      <c r="B10" s="206" t="s">
        <v>12</v>
      </c>
      <c r="C10" s="217" t="s">
        <v>8</v>
      </c>
      <c r="D10" s="210" t="s">
        <v>20</v>
      </c>
      <c r="E10" s="222" t="s">
        <v>9</v>
      </c>
      <c r="F10" s="221" t="s">
        <v>16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37"/>
      <c r="S10" s="37"/>
      <c r="T10" s="37"/>
      <c r="U10" s="37"/>
      <c r="V10" s="200" t="s">
        <v>14</v>
      </c>
    </row>
    <row r="11" spans="1:22" ht="21.75" customHeight="1" thickBot="1" x14ac:dyDescent="0.3">
      <c r="A11" s="204"/>
      <c r="B11" s="207"/>
      <c r="C11" s="218"/>
      <c r="D11" s="211"/>
      <c r="E11" s="223"/>
      <c r="F11" s="220" t="s">
        <v>0</v>
      </c>
      <c r="G11" s="213"/>
      <c r="H11" s="213"/>
      <c r="I11" s="214"/>
      <c r="J11" s="212" t="s">
        <v>1</v>
      </c>
      <c r="K11" s="213"/>
      <c r="L11" s="213"/>
      <c r="M11" s="214"/>
      <c r="N11" s="212" t="s">
        <v>2</v>
      </c>
      <c r="O11" s="213"/>
      <c r="P11" s="213"/>
      <c r="Q11" s="214"/>
      <c r="R11" s="212" t="s">
        <v>25</v>
      </c>
      <c r="S11" s="213"/>
      <c r="T11" s="213"/>
      <c r="U11" s="214"/>
      <c r="V11" s="201"/>
    </row>
    <row r="12" spans="1:22" ht="27" customHeight="1" thickBot="1" x14ac:dyDescent="0.3">
      <c r="A12" s="205"/>
      <c r="B12" s="208"/>
      <c r="C12" s="219"/>
      <c r="D12" s="211"/>
      <c r="E12" s="224"/>
      <c r="F12" s="81" t="s">
        <v>18</v>
      </c>
      <c r="G12" s="79" t="s">
        <v>4</v>
      </c>
      <c r="H12" s="86" t="s">
        <v>3</v>
      </c>
      <c r="I12" s="87" t="s">
        <v>10</v>
      </c>
      <c r="J12" s="78" t="s">
        <v>18</v>
      </c>
      <c r="K12" s="79" t="s">
        <v>4</v>
      </c>
      <c r="L12" s="86" t="s">
        <v>3</v>
      </c>
      <c r="M12" s="87" t="s">
        <v>10</v>
      </c>
      <c r="N12" s="78" t="s">
        <v>18</v>
      </c>
      <c r="O12" s="79" t="s">
        <v>4</v>
      </c>
      <c r="P12" s="86" t="s">
        <v>3</v>
      </c>
      <c r="Q12" s="87" t="s">
        <v>10</v>
      </c>
      <c r="R12" s="78" t="s">
        <v>18</v>
      </c>
      <c r="S12" s="79" t="s">
        <v>4</v>
      </c>
      <c r="T12" s="86" t="s">
        <v>3</v>
      </c>
      <c r="U12" s="87" t="s">
        <v>10</v>
      </c>
      <c r="V12" s="202"/>
    </row>
    <row r="13" spans="1:22" ht="15" customHeight="1" thickBot="1" x14ac:dyDescent="0.3">
      <c r="A13" s="157"/>
      <c r="B13" s="158" t="s">
        <v>39</v>
      </c>
      <c r="C13" s="45"/>
      <c r="D13" s="159"/>
      <c r="E13" s="159"/>
      <c r="F13" s="160"/>
      <c r="G13" s="161"/>
      <c r="H13" s="162"/>
      <c r="I13" s="163"/>
      <c r="J13" s="160"/>
      <c r="K13" s="161"/>
      <c r="L13" s="43"/>
      <c r="M13" s="163"/>
      <c r="N13" s="160"/>
      <c r="O13" s="161"/>
      <c r="P13" s="43"/>
      <c r="Q13" s="163"/>
      <c r="R13" s="164"/>
      <c r="S13" s="165"/>
      <c r="T13" s="166"/>
      <c r="U13" s="163"/>
      <c r="V13" s="167"/>
    </row>
    <row r="14" spans="1:22" ht="15" customHeight="1" x14ac:dyDescent="0.25">
      <c r="A14" s="197" t="s">
        <v>65</v>
      </c>
      <c r="B14" s="148" t="s">
        <v>40</v>
      </c>
      <c r="C14" s="41" t="s">
        <v>30</v>
      </c>
      <c r="D14" s="39">
        <v>5</v>
      </c>
      <c r="E14" s="84">
        <f>D14*30</f>
        <v>150</v>
      </c>
      <c r="F14" s="149"/>
      <c r="G14" s="150"/>
      <c r="H14" s="151">
        <v>4</v>
      </c>
      <c r="I14" s="152">
        <v>5</v>
      </c>
      <c r="J14" s="149"/>
      <c r="K14" s="150"/>
      <c r="L14" s="153"/>
      <c r="M14" s="152"/>
      <c r="N14" s="149"/>
      <c r="O14" s="150"/>
      <c r="P14" s="153"/>
      <c r="Q14" s="152"/>
      <c r="R14" s="154"/>
      <c r="S14" s="155"/>
      <c r="T14" s="156"/>
      <c r="U14" s="152"/>
      <c r="V14" s="16" t="s">
        <v>19</v>
      </c>
    </row>
    <row r="15" spans="1:22" ht="18" customHeight="1" x14ac:dyDescent="0.25">
      <c r="A15" s="197" t="s">
        <v>66</v>
      </c>
      <c r="B15" s="98" t="s">
        <v>41</v>
      </c>
      <c r="C15" s="15" t="s">
        <v>30</v>
      </c>
      <c r="D15" s="40">
        <v>5</v>
      </c>
      <c r="E15" s="13">
        <f>D15*30</f>
        <v>150</v>
      </c>
      <c r="F15" s="191">
        <v>2</v>
      </c>
      <c r="G15" s="192">
        <v>2</v>
      </c>
      <c r="H15" s="193"/>
      <c r="I15" s="152">
        <v>5</v>
      </c>
      <c r="J15" s="71"/>
      <c r="K15" s="11"/>
      <c r="L15" s="70"/>
      <c r="M15" s="22"/>
      <c r="N15" s="71"/>
      <c r="O15" s="11"/>
      <c r="P15" s="70"/>
      <c r="Q15" s="22"/>
      <c r="R15" s="108"/>
      <c r="S15" s="85"/>
      <c r="T15" s="111"/>
      <c r="U15" s="22"/>
      <c r="V15" s="16" t="s">
        <v>19</v>
      </c>
    </row>
    <row r="16" spans="1:22" ht="18" customHeight="1" x14ac:dyDescent="0.25">
      <c r="A16" s="197" t="s">
        <v>67</v>
      </c>
      <c r="B16" s="98" t="s">
        <v>42</v>
      </c>
      <c r="C16" s="15" t="s">
        <v>30</v>
      </c>
      <c r="D16" s="40">
        <v>5</v>
      </c>
      <c r="E16" s="13">
        <f>D16*30</f>
        <v>150</v>
      </c>
      <c r="F16" s="191"/>
      <c r="G16" s="192"/>
      <c r="H16" s="193"/>
      <c r="I16" s="152">
        <v>5</v>
      </c>
      <c r="J16" s="71"/>
      <c r="K16" s="11"/>
      <c r="L16" s="70"/>
      <c r="M16" s="22"/>
      <c r="N16" s="71"/>
      <c r="O16" s="11"/>
      <c r="P16" s="70"/>
      <c r="Q16" s="22"/>
      <c r="R16" s="108"/>
      <c r="S16" s="85"/>
      <c r="T16" s="111"/>
      <c r="U16" s="22"/>
      <c r="V16" s="16" t="s">
        <v>19</v>
      </c>
    </row>
    <row r="17" spans="1:22" ht="18" customHeight="1" x14ac:dyDescent="0.25">
      <c r="A17" s="197" t="s">
        <v>68</v>
      </c>
      <c r="B17" s="98" t="s">
        <v>43</v>
      </c>
      <c r="C17" s="15" t="s">
        <v>30</v>
      </c>
      <c r="D17" s="40">
        <v>5</v>
      </c>
      <c r="E17" s="13">
        <f t="shared" ref="E17:E18" si="0">D17*30</f>
        <v>150</v>
      </c>
      <c r="F17" s="191">
        <v>2</v>
      </c>
      <c r="G17" s="192"/>
      <c r="H17" s="193">
        <v>2</v>
      </c>
      <c r="I17" s="152">
        <v>5</v>
      </c>
      <c r="J17" s="71"/>
      <c r="K17" s="11"/>
      <c r="L17" s="70"/>
      <c r="M17" s="22"/>
      <c r="N17" s="71"/>
      <c r="O17" s="11"/>
      <c r="P17" s="70"/>
      <c r="Q17" s="22"/>
      <c r="R17" s="108"/>
      <c r="S17" s="85"/>
      <c r="T17" s="111"/>
      <c r="U17" s="22"/>
      <c r="V17" s="16" t="s">
        <v>19</v>
      </c>
    </row>
    <row r="18" spans="1:22" ht="18" customHeight="1" x14ac:dyDescent="0.25">
      <c r="A18" s="197" t="s">
        <v>69</v>
      </c>
      <c r="B18" s="98" t="s">
        <v>44</v>
      </c>
      <c r="C18" s="15" t="s">
        <v>30</v>
      </c>
      <c r="D18" s="40">
        <v>5</v>
      </c>
      <c r="E18" s="13">
        <f t="shared" si="0"/>
        <v>150</v>
      </c>
      <c r="F18" s="191">
        <v>2</v>
      </c>
      <c r="G18" s="192">
        <v>2</v>
      </c>
      <c r="H18" s="193"/>
      <c r="I18" s="152">
        <v>5</v>
      </c>
      <c r="J18" s="71"/>
      <c r="K18" s="11"/>
      <c r="L18" s="70"/>
      <c r="M18" s="22"/>
      <c r="N18" s="71"/>
      <c r="O18" s="11"/>
      <c r="P18" s="70"/>
      <c r="Q18" s="22"/>
      <c r="R18" s="108"/>
      <c r="S18" s="85"/>
      <c r="T18" s="111"/>
      <c r="U18" s="22"/>
      <c r="V18" s="16" t="s">
        <v>19</v>
      </c>
    </row>
    <row r="19" spans="1:22" ht="15" customHeight="1" thickBot="1" x14ac:dyDescent="0.3">
      <c r="A19" s="197" t="s">
        <v>70</v>
      </c>
      <c r="B19" s="125" t="s">
        <v>45</v>
      </c>
      <c r="C19" s="73" t="s">
        <v>30</v>
      </c>
      <c r="D19" s="73">
        <v>5</v>
      </c>
      <c r="E19" s="32">
        <f>D19*30</f>
        <v>150</v>
      </c>
      <c r="F19" s="194">
        <v>2</v>
      </c>
      <c r="G19" s="195">
        <v>2</v>
      </c>
      <c r="H19" s="196"/>
      <c r="I19" s="152">
        <v>5</v>
      </c>
      <c r="J19" s="128"/>
      <c r="K19" s="129"/>
      <c r="L19" s="130"/>
      <c r="M19" s="75"/>
      <c r="N19" s="126"/>
      <c r="O19" s="127"/>
      <c r="P19" s="131"/>
      <c r="Q19" s="72"/>
      <c r="R19" s="126"/>
      <c r="S19" s="127"/>
      <c r="T19" s="131"/>
      <c r="U19" s="72"/>
      <c r="V19" s="16" t="s">
        <v>19</v>
      </c>
    </row>
    <row r="20" spans="1:22" ht="15" customHeight="1" x14ac:dyDescent="0.25">
      <c r="A20" s="197" t="s">
        <v>71</v>
      </c>
      <c r="B20" s="59" t="s">
        <v>46</v>
      </c>
      <c r="C20" s="41" t="s">
        <v>30</v>
      </c>
      <c r="D20" s="54">
        <v>5</v>
      </c>
      <c r="E20" s="54">
        <v>150</v>
      </c>
      <c r="F20" s="65"/>
      <c r="G20" s="66"/>
      <c r="H20" s="121"/>
      <c r="I20" s="68"/>
      <c r="J20" s="65">
        <v>2</v>
      </c>
      <c r="K20" s="66">
        <v>2</v>
      </c>
      <c r="L20" s="67"/>
      <c r="M20" s="21">
        <v>5</v>
      </c>
      <c r="N20" s="65"/>
      <c r="O20" s="66"/>
      <c r="P20" s="67"/>
      <c r="Q20" s="68"/>
      <c r="R20" s="122"/>
      <c r="S20" s="123"/>
      <c r="T20" s="124"/>
      <c r="U20" s="68"/>
      <c r="V20" s="16" t="s">
        <v>19</v>
      </c>
    </row>
    <row r="21" spans="1:22" ht="15" customHeight="1" x14ac:dyDescent="0.25">
      <c r="A21" s="197" t="s">
        <v>72</v>
      </c>
      <c r="B21" s="90" t="s">
        <v>47</v>
      </c>
      <c r="C21" s="15" t="s">
        <v>30</v>
      </c>
      <c r="D21" s="102">
        <v>5</v>
      </c>
      <c r="E21" s="102">
        <v>150</v>
      </c>
      <c r="F21" s="71"/>
      <c r="G21" s="11"/>
      <c r="H21" s="105"/>
      <c r="I21" s="22"/>
      <c r="J21" s="65">
        <v>2</v>
      </c>
      <c r="K21" s="66">
        <v>2</v>
      </c>
      <c r="L21" s="70"/>
      <c r="M21" s="83">
        <v>5</v>
      </c>
      <c r="N21" s="71"/>
      <c r="O21" s="11"/>
      <c r="P21" s="70"/>
      <c r="Q21" s="22"/>
      <c r="R21" s="108"/>
      <c r="S21" s="85"/>
      <c r="T21" s="111"/>
      <c r="U21" s="22"/>
      <c r="V21" s="16" t="s">
        <v>19</v>
      </c>
    </row>
    <row r="22" spans="1:22" ht="15" customHeight="1" x14ac:dyDescent="0.25">
      <c r="A22" s="197" t="s">
        <v>73</v>
      </c>
      <c r="B22" s="90" t="s">
        <v>48</v>
      </c>
      <c r="C22" s="15" t="s">
        <v>30</v>
      </c>
      <c r="D22" s="14">
        <v>5</v>
      </c>
      <c r="E22" s="14">
        <v>150</v>
      </c>
      <c r="F22" s="16"/>
      <c r="G22" s="9"/>
      <c r="H22" s="107"/>
      <c r="I22" s="22"/>
      <c r="J22" s="65">
        <v>2</v>
      </c>
      <c r="K22" s="66">
        <v>2</v>
      </c>
      <c r="L22" s="19"/>
      <c r="M22" s="83">
        <v>5</v>
      </c>
      <c r="N22" s="16"/>
      <c r="O22" s="9"/>
      <c r="P22" s="18"/>
      <c r="Q22" s="22"/>
      <c r="R22" s="108"/>
      <c r="S22" s="85"/>
      <c r="T22" s="111"/>
      <c r="U22" s="22"/>
      <c r="V22" s="16" t="s">
        <v>19</v>
      </c>
    </row>
    <row r="23" spans="1:22" ht="15" customHeight="1" thickBot="1" x14ac:dyDescent="0.3">
      <c r="A23" s="197" t="s">
        <v>74</v>
      </c>
      <c r="B23" s="140" t="s">
        <v>49</v>
      </c>
      <c r="C23" s="73" t="s">
        <v>30</v>
      </c>
      <c r="D23" s="32">
        <v>5</v>
      </c>
      <c r="E23" s="32">
        <v>150</v>
      </c>
      <c r="F23" s="34"/>
      <c r="G23" s="35"/>
      <c r="H23" s="141"/>
      <c r="I23" s="23"/>
      <c r="J23" s="65">
        <v>2</v>
      </c>
      <c r="K23" s="66">
        <v>2</v>
      </c>
      <c r="L23" s="141"/>
      <c r="M23" s="23">
        <v>5</v>
      </c>
      <c r="N23" s="34"/>
      <c r="O23" s="35"/>
      <c r="P23" s="36"/>
      <c r="Q23" s="23"/>
      <c r="R23" s="137"/>
      <c r="S23" s="138"/>
      <c r="T23" s="139"/>
      <c r="U23" s="23"/>
      <c r="V23" s="16" t="s">
        <v>19</v>
      </c>
    </row>
    <row r="24" spans="1:22" ht="15.75" customHeight="1" x14ac:dyDescent="0.25">
      <c r="A24" s="197" t="s">
        <v>75</v>
      </c>
      <c r="B24" s="135" t="s">
        <v>32</v>
      </c>
      <c r="C24" s="41" t="s">
        <v>30</v>
      </c>
      <c r="D24" s="33">
        <v>5</v>
      </c>
      <c r="E24" s="33">
        <v>150</v>
      </c>
      <c r="F24" s="27"/>
      <c r="G24" s="24"/>
      <c r="H24" s="136"/>
      <c r="I24" s="82"/>
      <c r="J24" s="27"/>
      <c r="K24" s="24"/>
      <c r="L24" s="25"/>
      <c r="M24" s="82"/>
      <c r="N24" s="27">
        <v>2</v>
      </c>
      <c r="O24" s="24">
        <v>2</v>
      </c>
      <c r="P24" s="25"/>
      <c r="Q24" s="82">
        <v>5</v>
      </c>
      <c r="R24" s="132"/>
      <c r="S24" s="133"/>
      <c r="T24" s="134"/>
      <c r="U24" s="82"/>
      <c r="V24" s="16" t="s">
        <v>19</v>
      </c>
    </row>
    <row r="25" spans="1:22" ht="15" customHeight="1" x14ac:dyDescent="0.25">
      <c r="A25" s="197" t="s">
        <v>76</v>
      </c>
      <c r="B25" s="90" t="s">
        <v>50</v>
      </c>
      <c r="C25" s="15" t="s">
        <v>30</v>
      </c>
      <c r="D25" s="103">
        <v>5</v>
      </c>
      <c r="E25" s="14">
        <f t="shared" ref="E25:E27" si="1">D25*30</f>
        <v>150</v>
      </c>
      <c r="F25" s="16"/>
      <c r="G25" s="9"/>
      <c r="H25" s="107"/>
      <c r="I25" s="22"/>
      <c r="J25" s="16"/>
      <c r="K25" s="9"/>
      <c r="L25" s="18"/>
      <c r="M25" s="22"/>
      <c r="N25" s="27">
        <v>2</v>
      </c>
      <c r="O25" s="24">
        <v>2</v>
      </c>
      <c r="P25" s="18"/>
      <c r="Q25" s="82">
        <v>5</v>
      </c>
      <c r="R25" s="108"/>
      <c r="S25" s="85"/>
      <c r="T25" s="111"/>
      <c r="U25" s="22"/>
      <c r="V25" s="16" t="s">
        <v>19</v>
      </c>
    </row>
    <row r="26" spans="1:22" ht="17.25" customHeight="1" x14ac:dyDescent="0.25">
      <c r="A26" s="197" t="s">
        <v>77</v>
      </c>
      <c r="B26" s="53" t="s">
        <v>51</v>
      </c>
      <c r="C26" s="15" t="s">
        <v>30</v>
      </c>
      <c r="D26" s="40">
        <v>5</v>
      </c>
      <c r="E26" s="14">
        <f t="shared" si="1"/>
        <v>150</v>
      </c>
      <c r="F26" s="104"/>
      <c r="G26" s="74"/>
      <c r="H26" s="107"/>
      <c r="I26" s="22"/>
      <c r="J26" s="16"/>
      <c r="K26" s="9"/>
      <c r="L26" s="18"/>
      <c r="M26" s="22"/>
      <c r="N26" s="27">
        <v>2</v>
      </c>
      <c r="O26" s="24">
        <v>2</v>
      </c>
      <c r="P26" s="18"/>
      <c r="Q26" s="82">
        <v>5</v>
      </c>
      <c r="R26" s="108"/>
      <c r="S26" s="85"/>
      <c r="T26" s="111"/>
      <c r="U26" s="22"/>
      <c r="V26" s="16" t="s">
        <v>19</v>
      </c>
    </row>
    <row r="27" spans="1:22" ht="17.25" customHeight="1" thickBot="1" x14ac:dyDescent="0.3">
      <c r="A27" s="197" t="s">
        <v>78</v>
      </c>
      <c r="B27" s="142" t="s">
        <v>52</v>
      </c>
      <c r="C27" s="73" t="s">
        <v>30</v>
      </c>
      <c r="D27" s="145">
        <v>5</v>
      </c>
      <c r="E27" s="32">
        <f t="shared" si="1"/>
        <v>150</v>
      </c>
      <c r="F27" s="146"/>
      <c r="G27" s="147"/>
      <c r="H27" s="141"/>
      <c r="I27" s="23"/>
      <c r="J27" s="34"/>
      <c r="K27" s="35"/>
      <c r="L27" s="36"/>
      <c r="M27" s="23"/>
      <c r="N27" s="27">
        <v>2</v>
      </c>
      <c r="O27" s="24">
        <v>2</v>
      </c>
      <c r="P27" s="36"/>
      <c r="Q27" s="82">
        <v>5</v>
      </c>
      <c r="R27" s="137"/>
      <c r="S27" s="138"/>
      <c r="T27" s="139"/>
      <c r="U27" s="23"/>
      <c r="V27" s="34" t="s">
        <v>19</v>
      </c>
    </row>
    <row r="28" spans="1:22" ht="15" customHeight="1" thickBot="1" x14ac:dyDescent="0.3">
      <c r="A28" s="175"/>
      <c r="B28" s="88" t="s">
        <v>53</v>
      </c>
      <c r="C28" s="157"/>
      <c r="D28" s="58">
        <f>SUM(D14:D27)</f>
        <v>70</v>
      </c>
      <c r="E28" s="44">
        <f>SUM(E14:E27)</f>
        <v>2100</v>
      </c>
      <c r="F28" s="61"/>
      <c r="G28" s="62"/>
      <c r="H28" s="176"/>
      <c r="I28" s="51"/>
      <c r="J28" s="80"/>
      <c r="K28" s="64"/>
      <c r="L28" s="63"/>
      <c r="M28" s="51">
        <f>SUM(M20:M27)</f>
        <v>20</v>
      </c>
      <c r="N28" s="80"/>
      <c r="O28" s="64"/>
      <c r="P28" s="63"/>
      <c r="Q28" s="51">
        <f>SUM(Q24:Q27)</f>
        <v>20</v>
      </c>
      <c r="R28" s="118"/>
      <c r="S28" s="119"/>
      <c r="T28" s="120"/>
      <c r="U28" s="51"/>
      <c r="V28" s="57"/>
    </row>
    <row r="29" spans="1:22" ht="15" customHeight="1" x14ac:dyDescent="0.25">
      <c r="A29" s="168"/>
      <c r="B29" s="169" t="s">
        <v>59</v>
      </c>
      <c r="C29" s="33"/>
      <c r="D29" s="170"/>
      <c r="E29" s="33"/>
      <c r="F29" s="27"/>
      <c r="G29" s="24"/>
      <c r="H29" s="136"/>
      <c r="I29" s="82"/>
      <c r="J29" s="27"/>
      <c r="K29" s="24"/>
      <c r="L29" s="25"/>
      <c r="M29" s="82"/>
      <c r="N29" s="171"/>
      <c r="O29" s="143"/>
      <c r="P29" s="144"/>
      <c r="Q29" s="21"/>
      <c r="R29" s="172"/>
      <c r="S29" s="173"/>
      <c r="T29" s="174"/>
      <c r="U29" s="82"/>
      <c r="V29" s="27"/>
    </row>
    <row r="30" spans="1:22" x14ac:dyDescent="0.25">
      <c r="A30" s="46" t="s">
        <v>79</v>
      </c>
      <c r="B30" s="90" t="s">
        <v>54</v>
      </c>
      <c r="C30" s="15" t="s">
        <v>30</v>
      </c>
      <c r="D30" s="14">
        <v>5</v>
      </c>
      <c r="E30" s="14">
        <f>D30*30</f>
        <v>150</v>
      </c>
      <c r="F30" s="16"/>
      <c r="G30" s="9"/>
      <c r="H30" s="107"/>
      <c r="I30" s="22"/>
      <c r="J30" s="16">
        <v>2</v>
      </c>
      <c r="K30" s="9">
        <v>2</v>
      </c>
      <c r="L30" s="18"/>
      <c r="M30" s="225">
        <v>5</v>
      </c>
      <c r="N30" s="16"/>
      <c r="O30" s="9"/>
      <c r="P30" s="18"/>
      <c r="Q30" s="190"/>
      <c r="R30" s="108"/>
      <c r="S30" s="85"/>
      <c r="T30" s="111"/>
      <c r="U30" s="22"/>
      <c r="V30" s="16" t="s">
        <v>28</v>
      </c>
    </row>
    <row r="31" spans="1:22" ht="15" customHeight="1" x14ac:dyDescent="0.25">
      <c r="A31" s="46" t="s">
        <v>80</v>
      </c>
      <c r="B31" s="89" t="s">
        <v>55</v>
      </c>
      <c r="C31" s="15" t="s">
        <v>30</v>
      </c>
      <c r="D31" s="14">
        <v>5</v>
      </c>
      <c r="E31" s="14">
        <v>150</v>
      </c>
      <c r="F31" s="28"/>
      <c r="G31" s="26"/>
      <c r="H31" s="99"/>
      <c r="I31" s="22"/>
      <c r="J31" s="16">
        <v>2</v>
      </c>
      <c r="K31" s="9">
        <v>2</v>
      </c>
      <c r="L31" s="20"/>
      <c r="M31" s="226"/>
      <c r="N31" s="29"/>
      <c r="O31" s="38"/>
      <c r="P31" s="20"/>
      <c r="Q31" s="190"/>
      <c r="R31" s="109"/>
      <c r="S31" s="97"/>
      <c r="T31" s="189"/>
      <c r="U31" s="22"/>
      <c r="V31" s="16" t="s">
        <v>28</v>
      </c>
    </row>
    <row r="32" spans="1:22" ht="15" customHeight="1" x14ac:dyDescent="0.25">
      <c r="A32" s="46" t="s">
        <v>81</v>
      </c>
      <c r="B32" s="89" t="s">
        <v>56</v>
      </c>
      <c r="C32" s="15" t="s">
        <v>30</v>
      </c>
      <c r="D32" s="14">
        <v>5</v>
      </c>
      <c r="E32" s="14">
        <v>150</v>
      </c>
      <c r="F32" s="28"/>
      <c r="G32" s="26"/>
      <c r="H32" s="99"/>
      <c r="I32" s="22"/>
      <c r="J32" s="16">
        <v>2</v>
      </c>
      <c r="K32" s="9">
        <v>2</v>
      </c>
      <c r="L32" s="20"/>
      <c r="M32" s="227"/>
      <c r="N32" s="29"/>
      <c r="O32" s="38"/>
      <c r="P32" s="20"/>
      <c r="Q32" s="190"/>
      <c r="R32" s="109"/>
      <c r="S32" s="97"/>
      <c r="T32" s="113"/>
      <c r="U32" s="22"/>
      <c r="V32" s="16" t="s">
        <v>28</v>
      </c>
    </row>
    <row r="33" spans="1:22" ht="15" customHeight="1" x14ac:dyDescent="0.25">
      <c r="A33" s="46" t="s">
        <v>82</v>
      </c>
      <c r="B33" s="90" t="s">
        <v>57</v>
      </c>
      <c r="C33" s="15" t="s">
        <v>30</v>
      </c>
      <c r="D33" s="14">
        <v>5</v>
      </c>
      <c r="E33" s="14">
        <v>150</v>
      </c>
      <c r="F33" s="16"/>
      <c r="G33" s="9"/>
      <c r="H33" s="107"/>
      <c r="I33" s="22"/>
      <c r="J33" s="16"/>
      <c r="K33" s="9"/>
      <c r="L33" s="18"/>
      <c r="M33" s="22"/>
      <c r="N33" s="16">
        <v>2</v>
      </c>
      <c r="O33" s="9">
        <v>2</v>
      </c>
      <c r="P33" s="18"/>
      <c r="Q33" s="225">
        <v>5</v>
      </c>
      <c r="R33" s="108"/>
      <c r="S33" s="85"/>
      <c r="T33" s="111"/>
      <c r="U33" s="22"/>
      <c r="V33" s="16" t="s">
        <v>28</v>
      </c>
    </row>
    <row r="34" spans="1:22" ht="15" customHeight="1" x14ac:dyDescent="0.25">
      <c r="A34" s="46" t="s">
        <v>83</v>
      </c>
      <c r="B34" s="90" t="s">
        <v>58</v>
      </c>
      <c r="C34" s="15" t="s">
        <v>30</v>
      </c>
      <c r="D34" s="14">
        <v>5</v>
      </c>
      <c r="E34" s="14">
        <v>150</v>
      </c>
      <c r="F34" s="16"/>
      <c r="G34" s="9"/>
      <c r="H34" s="107"/>
      <c r="I34" s="22"/>
      <c r="J34" s="16"/>
      <c r="K34" s="9"/>
      <c r="L34" s="18"/>
      <c r="M34" s="22"/>
      <c r="N34" s="16">
        <v>2</v>
      </c>
      <c r="O34" s="9">
        <v>2</v>
      </c>
      <c r="P34" s="18"/>
      <c r="Q34" s="226"/>
      <c r="R34" s="108"/>
      <c r="S34" s="85"/>
      <c r="T34" s="111"/>
      <c r="U34" s="22"/>
      <c r="V34" s="16" t="s">
        <v>28</v>
      </c>
    </row>
    <row r="35" spans="1:22" ht="15" customHeight="1" thickBot="1" x14ac:dyDescent="0.3">
      <c r="A35" s="46" t="s">
        <v>84</v>
      </c>
      <c r="B35" s="177" t="s">
        <v>31</v>
      </c>
      <c r="C35" s="15" t="s">
        <v>30</v>
      </c>
      <c r="D35" s="30">
        <v>5</v>
      </c>
      <c r="E35" s="30">
        <v>150</v>
      </c>
      <c r="F35" s="17"/>
      <c r="G35" s="12"/>
      <c r="H35" s="106"/>
      <c r="I35" s="83"/>
      <c r="J35" s="16"/>
      <c r="K35" s="9"/>
      <c r="L35" s="19"/>
      <c r="M35" s="83"/>
      <c r="N35" s="16">
        <v>2</v>
      </c>
      <c r="O35" s="9">
        <v>2</v>
      </c>
      <c r="P35" s="19"/>
      <c r="Q35" s="228"/>
      <c r="R35" s="110"/>
      <c r="S35" s="94"/>
      <c r="T35" s="112"/>
      <c r="U35" s="83"/>
      <c r="V35" s="16" t="s">
        <v>28</v>
      </c>
    </row>
    <row r="36" spans="1:22" ht="15" customHeight="1" thickBot="1" x14ac:dyDescent="0.3">
      <c r="A36" s="186"/>
      <c r="B36" s="56" t="s">
        <v>60</v>
      </c>
      <c r="C36" s="45"/>
      <c r="D36" s="52">
        <v>10</v>
      </c>
      <c r="E36" s="52">
        <v>300</v>
      </c>
      <c r="F36" s="48"/>
      <c r="G36" s="49"/>
      <c r="H36" s="117"/>
      <c r="I36" s="51"/>
      <c r="J36" s="48"/>
      <c r="K36" s="49"/>
      <c r="L36" s="50"/>
      <c r="M36" s="51">
        <f>SUM(M30:M35)</f>
        <v>5</v>
      </c>
      <c r="N36" s="48"/>
      <c r="O36" s="49"/>
      <c r="P36" s="50"/>
      <c r="Q36" s="51">
        <f>SUM(Q33)</f>
        <v>5</v>
      </c>
      <c r="R36" s="118"/>
      <c r="S36" s="119"/>
      <c r="T36" s="120"/>
      <c r="U36" s="51"/>
      <c r="V36" s="57"/>
    </row>
    <row r="37" spans="1:22" x14ac:dyDescent="0.25">
      <c r="A37" s="168"/>
      <c r="B37" s="178" t="s">
        <v>23</v>
      </c>
      <c r="C37" s="31"/>
      <c r="D37" s="170"/>
      <c r="E37" s="41"/>
      <c r="F37" s="27"/>
      <c r="G37" s="24"/>
      <c r="H37" s="136"/>
      <c r="I37" s="82"/>
      <c r="J37" s="27"/>
      <c r="K37" s="24"/>
      <c r="L37" s="25"/>
      <c r="M37" s="82"/>
      <c r="N37" s="179"/>
      <c r="O37" s="180"/>
      <c r="P37" s="181"/>
      <c r="Q37" s="182"/>
      <c r="R37" s="183"/>
      <c r="S37" s="184"/>
      <c r="T37" s="185"/>
      <c r="U37" s="182"/>
      <c r="V37" s="27"/>
    </row>
    <row r="38" spans="1:22" x14ac:dyDescent="0.25">
      <c r="A38" s="115" t="s">
        <v>85</v>
      </c>
      <c r="B38" s="90" t="s">
        <v>61</v>
      </c>
      <c r="C38" s="101" t="s">
        <v>30</v>
      </c>
      <c r="D38" s="40">
        <v>5</v>
      </c>
      <c r="E38" s="14">
        <f>D38*30</f>
        <v>150</v>
      </c>
      <c r="F38" s="16"/>
      <c r="G38" s="9"/>
      <c r="H38" s="107"/>
      <c r="I38" s="22"/>
      <c r="J38" s="16"/>
      <c r="K38" s="9"/>
      <c r="L38" s="18"/>
      <c r="M38" s="22">
        <v>5</v>
      </c>
      <c r="N38" s="16"/>
      <c r="O38" s="9"/>
      <c r="P38" s="18"/>
      <c r="Q38" s="22"/>
      <c r="R38" s="108"/>
      <c r="S38" s="85"/>
      <c r="T38" s="111"/>
      <c r="U38" s="22"/>
      <c r="V38" s="16" t="s">
        <v>19</v>
      </c>
    </row>
    <row r="39" spans="1:22" x14ac:dyDescent="0.25">
      <c r="A39" s="115" t="s">
        <v>86</v>
      </c>
      <c r="B39" s="90" t="s">
        <v>62</v>
      </c>
      <c r="C39" s="101" t="s">
        <v>30</v>
      </c>
      <c r="D39" s="40">
        <v>5</v>
      </c>
      <c r="E39" s="14">
        <f>D39*30</f>
        <v>150</v>
      </c>
      <c r="F39" s="16"/>
      <c r="G39" s="9"/>
      <c r="H39" s="107"/>
      <c r="I39" s="22"/>
      <c r="J39" s="16"/>
      <c r="K39" s="9"/>
      <c r="L39" s="18"/>
      <c r="M39" s="22"/>
      <c r="N39" s="16"/>
      <c r="O39" s="9"/>
      <c r="P39" s="18"/>
      <c r="Q39" s="22">
        <v>5</v>
      </c>
      <c r="R39" s="108"/>
      <c r="S39" s="85"/>
      <c r="T39" s="111"/>
      <c r="U39" s="22"/>
      <c r="V39" s="16" t="s">
        <v>19</v>
      </c>
    </row>
    <row r="40" spans="1:22" ht="16.5" thickBot="1" x14ac:dyDescent="0.3">
      <c r="A40" s="115" t="s">
        <v>87</v>
      </c>
      <c r="B40" s="91" t="s">
        <v>63</v>
      </c>
      <c r="C40" s="116" t="s">
        <v>30</v>
      </c>
      <c r="D40" s="55">
        <v>10</v>
      </c>
      <c r="E40" s="30">
        <f>D40*30</f>
        <v>300</v>
      </c>
      <c r="F40" s="17"/>
      <c r="G40" s="12"/>
      <c r="H40" s="106"/>
      <c r="I40" s="83"/>
      <c r="J40" s="17"/>
      <c r="K40" s="12"/>
      <c r="L40" s="19"/>
      <c r="M40" s="83"/>
      <c r="N40" s="17"/>
      <c r="O40" s="12"/>
      <c r="P40" s="19"/>
      <c r="Q40" s="83"/>
      <c r="R40" s="110"/>
      <c r="S40" s="94"/>
      <c r="T40" s="112"/>
      <c r="U40" s="83">
        <v>10</v>
      </c>
      <c r="V40" s="17" t="s">
        <v>19</v>
      </c>
    </row>
    <row r="41" spans="1:22" ht="16.5" thickBot="1" x14ac:dyDescent="0.3">
      <c r="A41" s="187"/>
      <c r="B41" s="188" t="s">
        <v>64</v>
      </c>
      <c r="C41" s="47"/>
      <c r="D41" s="60">
        <v>20</v>
      </c>
      <c r="E41" s="52">
        <v>600</v>
      </c>
      <c r="F41" s="48"/>
      <c r="G41" s="49"/>
      <c r="H41" s="117"/>
      <c r="I41" s="51">
        <f>SUM(I37:I40)</f>
        <v>0</v>
      </c>
      <c r="J41" s="48"/>
      <c r="K41" s="49"/>
      <c r="L41" s="50"/>
      <c r="M41" s="51">
        <v>5</v>
      </c>
      <c r="N41" s="48"/>
      <c r="O41" s="49"/>
      <c r="P41" s="50"/>
      <c r="Q41" s="51">
        <v>5</v>
      </c>
      <c r="R41" s="118"/>
      <c r="S41" s="119"/>
      <c r="T41" s="120"/>
      <c r="U41" s="51">
        <v>10</v>
      </c>
      <c r="V41" s="57"/>
    </row>
    <row r="42" spans="1:22" ht="32.25" thickBot="1" x14ac:dyDescent="0.3">
      <c r="A42" s="69" t="s">
        <v>88</v>
      </c>
      <c r="B42" s="92" t="s">
        <v>24</v>
      </c>
      <c r="C42" s="47" t="s">
        <v>30</v>
      </c>
      <c r="D42" s="58">
        <v>20</v>
      </c>
      <c r="E42" s="60">
        <v>600</v>
      </c>
      <c r="F42" s="48"/>
      <c r="G42" s="49"/>
      <c r="H42" s="117"/>
      <c r="I42" s="51"/>
      <c r="J42" s="48"/>
      <c r="K42" s="49"/>
      <c r="L42" s="50"/>
      <c r="M42" s="51"/>
      <c r="N42" s="48"/>
      <c r="O42" s="49"/>
      <c r="P42" s="50"/>
      <c r="Q42" s="51"/>
      <c r="R42" s="118"/>
      <c r="S42" s="119"/>
      <c r="T42" s="120"/>
      <c r="U42" s="51">
        <v>20</v>
      </c>
      <c r="V42" s="57" t="s">
        <v>19</v>
      </c>
    </row>
    <row r="43" spans="1:22" ht="16.5" thickBot="1" x14ac:dyDescent="0.3">
      <c r="A43" s="42"/>
      <c r="B43" s="93" t="s">
        <v>26</v>
      </c>
      <c r="C43" s="96"/>
      <c r="D43" s="100">
        <f>D28+D36+D41+D42</f>
        <v>120</v>
      </c>
      <c r="E43" s="33">
        <f>D43*30</f>
        <v>3600</v>
      </c>
      <c r="F43" s="216">
        <f>SUM(F15:H42)</f>
        <v>16</v>
      </c>
      <c r="G43" s="216"/>
      <c r="H43" s="216"/>
      <c r="I43" s="95">
        <f>SUM(I14:I19)</f>
        <v>30</v>
      </c>
      <c r="J43" s="216">
        <f>SUM(J15:L42)</f>
        <v>28</v>
      </c>
      <c r="K43" s="216"/>
      <c r="L43" s="216"/>
      <c r="M43" s="95">
        <f>M28+M36+M41</f>
        <v>30</v>
      </c>
      <c r="N43" s="216">
        <f>SUM(N15:P42)</f>
        <v>28</v>
      </c>
      <c r="O43" s="216"/>
      <c r="P43" s="216"/>
      <c r="Q43" s="95">
        <f>Q28+Q36+Q41</f>
        <v>30</v>
      </c>
      <c r="R43" s="216">
        <f>SUM(R15:T42)</f>
        <v>0</v>
      </c>
      <c r="S43" s="216"/>
      <c r="T43" s="216"/>
      <c r="U43" s="95">
        <f>U41+U42</f>
        <v>30</v>
      </c>
      <c r="V43" s="114"/>
    </row>
    <row r="44" spans="1:22" x14ac:dyDescent="0.25">
      <c r="C44" s="1"/>
      <c r="D44" s="4"/>
    </row>
    <row r="45" spans="1:22" x14ac:dyDescent="0.25">
      <c r="B45" s="1" t="s">
        <v>5</v>
      </c>
      <c r="E45" s="4" t="s">
        <v>6</v>
      </c>
      <c r="F45" s="7"/>
      <c r="G45" s="7"/>
      <c r="H45" s="7"/>
      <c r="I45" s="7"/>
      <c r="J45" s="7"/>
      <c r="K45" s="7"/>
      <c r="L45" s="7"/>
      <c r="M45" s="7"/>
      <c r="N45" s="4"/>
      <c r="O45" s="7"/>
      <c r="P45" s="7"/>
      <c r="Q45" s="4" t="s">
        <v>13</v>
      </c>
      <c r="R45" s="4"/>
      <c r="S45" s="4"/>
      <c r="T45" s="4"/>
      <c r="U45" s="4"/>
      <c r="V45" s="7"/>
    </row>
    <row r="46" spans="1:22" s="76" customFormat="1" x14ac:dyDescent="0.25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1:2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9" spans="1:23" s="1" customFormat="1" x14ac:dyDescent="0.25">
      <c r="A49" s="215" t="s">
        <v>36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</row>
  </sheetData>
  <mergeCells count="21">
    <mergeCell ref="A49:W49"/>
    <mergeCell ref="R43:T43"/>
    <mergeCell ref="C10:C12"/>
    <mergeCell ref="F11:I11"/>
    <mergeCell ref="J11:M11"/>
    <mergeCell ref="F10:Q10"/>
    <mergeCell ref="F43:H43"/>
    <mergeCell ref="J43:L43"/>
    <mergeCell ref="N43:P43"/>
    <mergeCell ref="N11:Q11"/>
    <mergeCell ref="E10:E12"/>
    <mergeCell ref="M30:M32"/>
    <mergeCell ref="Q33:Q35"/>
    <mergeCell ref="A1:V1"/>
    <mergeCell ref="A2:V2"/>
    <mergeCell ref="V10:V12"/>
    <mergeCell ref="A10:A12"/>
    <mergeCell ref="B10:B12"/>
    <mergeCell ref="B3:F3"/>
    <mergeCell ref="D10:D12"/>
    <mergeCell ref="R11:U11"/>
  </mergeCells>
  <phoneticPr fontId="0" type="noConversion"/>
  <printOptions horizontalCentered="1"/>
  <pageMargins left="0.31496062992125984" right="0.31496062992125984" top="0.78740157480314965" bottom="0.31496062992125984" header="0.51181102362204722" footer="0.51181102362204722"/>
  <pageSetup paperSize="9" scale="55" orientation="landscape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 1 лист</vt:lpstr>
      <vt:lpstr>'Магистр 1 лист'!Область_печати</vt:lpstr>
    </vt:vector>
  </TitlesOfParts>
  <Company>KTU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2017-09-28T05:53:09Z</cp:lastPrinted>
  <dcterms:created xsi:type="dcterms:W3CDTF">2004-09-10T11:14:10Z</dcterms:created>
  <dcterms:modified xsi:type="dcterms:W3CDTF">2020-11-27T16:14:05Z</dcterms:modified>
</cp:coreProperties>
</file>