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E:\Аккредетации Бакалавр 2025 (комп агай)\"/>
    </mc:Choice>
  </mc:AlternateContent>
  <xr:revisionPtr revIDLastSave="0" documentId="8_{B2114198-B1E4-4FB0-AEAD-E036E30C738C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Титул РУП_Бак" sheetId="1" r:id="rId1"/>
    <sheet name="Базовая часть РУП_Бак" sheetId="2" r:id="rId2"/>
    <sheet name="ПГС" sheetId="3" r:id="rId3"/>
    <sheet name="САД" sheetId="5" r:id="rId4"/>
    <sheet name="ТВ" sheetId="6" r:id="rId5"/>
    <sheet name="ВВ" sheetId="7" r:id="rId6"/>
    <sheet name="ГТС" sheetId="8" r:id="rId7"/>
    <sheet name="ТЭСМ" sheetId="9" r:id="rId8"/>
  </sheets>
  <definedNames>
    <definedName name="_xlnm.Print_Area" localSheetId="1">'Базовая часть РУП_Бак'!$A$1:$AS$1001</definedName>
    <definedName name="_xlnm.Print_Area" localSheetId="2">ПГС!$A$1:$AS$1000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10" roundtripDataChecksum="3B8+Yzd0Po7mv0oBI1KfFVyYpcmd5FH4MhuMKjdfp90="/>
    </ext>
  </extLst>
</workbook>
</file>

<file path=xl/calcChain.xml><?xml version="1.0" encoding="utf-8"?>
<calcChain xmlns="http://schemas.openxmlformats.org/spreadsheetml/2006/main">
  <c r="J66" i="6" l="1"/>
  <c r="F66" i="6"/>
  <c r="E66" i="6"/>
  <c r="F64" i="6"/>
  <c r="E64" i="6"/>
  <c r="J64" i="6" s="1"/>
  <c r="E62" i="6"/>
  <c r="F60" i="6"/>
  <c r="E60" i="6"/>
  <c r="F58" i="6"/>
  <c r="E58" i="6"/>
  <c r="F56" i="6"/>
  <c r="E56" i="6"/>
  <c r="E51" i="6" s="1"/>
  <c r="J54" i="6"/>
  <c r="F54" i="6"/>
  <c r="E54" i="6"/>
  <c r="F52" i="6"/>
  <c r="E52" i="6"/>
  <c r="J52" i="6" s="1"/>
  <c r="AP51" i="6"/>
  <c r="AP34" i="6" s="1"/>
  <c r="AM51" i="6"/>
  <c r="AM34" i="6" s="1"/>
  <c r="AL51" i="6"/>
  <c r="AL34" i="6" s="1"/>
  <c r="AI51" i="6"/>
  <c r="AI34" i="6" s="1"/>
  <c r="AH51" i="6"/>
  <c r="AH34" i="6" s="1"/>
  <c r="AE51" i="6"/>
  <c r="AE34" i="6" s="1"/>
  <c r="AD51" i="6"/>
  <c r="AD34" i="6" s="1"/>
  <c r="AA51" i="6"/>
  <c r="AA34" i="6" s="1"/>
  <c r="Z51" i="6"/>
  <c r="Z34" i="6" s="1"/>
  <c r="W51" i="6"/>
  <c r="W34" i="6" s="1"/>
  <c r="V51" i="6"/>
  <c r="V34" i="6" s="1"/>
  <c r="S51" i="6"/>
  <c r="R51" i="6"/>
  <c r="O51" i="6"/>
  <c r="N51" i="6"/>
  <c r="N34" i="6" s="1"/>
  <c r="K51" i="6"/>
  <c r="K34" i="6" s="1"/>
  <c r="D51" i="6"/>
  <c r="D34" i="6" s="1"/>
  <c r="F50" i="6"/>
  <c r="E50" i="6"/>
  <c r="J50" i="6" s="1"/>
  <c r="F49" i="6"/>
  <c r="E49" i="6"/>
  <c r="J49" i="6" s="1"/>
  <c r="F48" i="6"/>
  <c r="E48" i="6"/>
  <c r="J48" i="6" s="1"/>
  <c r="F47" i="6"/>
  <c r="E47" i="6"/>
  <c r="J47" i="6" s="1"/>
  <c r="F46" i="6"/>
  <c r="E46" i="6"/>
  <c r="J46" i="6" s="1"/>
  <c r="F45" i="6"/>
  <c r="E45" i="6"/>
  <c r="J45" i="6" s="1"/>
  <c r="F44" i="6"/>
  <c r="E44" i="6"/>
  <c r="J44" i="6" s="1"/>
  <c r="E43" i="6"/>
  <c r="F42" i="6"/>
  <c r="E42" i="6"/>
  <c r="J42" i="6" s="1"/>
  <c r="F41" i="6"/>
  <c r="E41" i="6"/>
  <c r="J41" i="6" s="1"/>
  <c r="F40" i="6"/>
  <c r="E40" i="6"/>
  <c r="J40" i="6" s="1"/>
  <c r="F39" i="6"/>
  <c r="E39" i="6"/>
  <c r="J39" i="6" s="1"/>
  <c r="F38" i="6"/>
  <c r="E38" i="6"/>
  <c r="J38" i="6" s="1"/>
  <c r="F37" i="6"/>
  <c r="E37" i="6"/>
  <c r="E35" i="6" s="1"/>
  <c r="J36" i="6"/>
  <c r="F36" i="6"/>
  <c r="E36" i="6"/>
  <c r="AP35" i="6"/>
  <c r="AM35" i="6"/>
  <c r="AL35" i="6"/>
  <c r="AI35" i="6"/>
  <c r="AH35" i="6"/>
  <c r="AE35" i="6"/>
  <c r="AD35" i="6"/>
  <c r="AA35" i="6"/>
  <c r="Z35" i="6"/>
  <c r="W35" i="6"/>
  <c r="V35" i="6"/>
  <c r="S35" i="6"/>
  <c r="R35" i="6"/>
  <c r="R34" i="6" s="1"/>
  <c r="O35" i="6"/>
  <c r="O34" i="6" s="1"/>
  <c r="N35" i="6"/>
  <c r="K35" i="6"/>
  <c r="D35" i="6"/>
  <c r="S34" i="6"/>
  <c r="F30" i="6"/>
  <c r="E30" i="6"/>
  <c r="J30" i="6" s="1"/>
  <c r="AP29" i="6"/>
  <c r="AP22" i="6" s="1"/>
  <c r="AM29" i="6"/>
  <c r="AM22" i="6" s="1"/>
  <c r="AL29" i="6"/>
  <c r="AL22" i="6" s="1"/>
  <c r="AI29" i="6"/>
  <c r="AI22" i="6" s="1"/>
  <c r="AH29" i="6"/>
  <c r="AH22" i="6" s="1"/>
  <c r="AE29" i="6"/>
  <c r="AE22" i="6" s="1"/>
  <c r="AD29" i="6"/>
  <c r="AD22" i="6" s="1"/>
  <c r="AA29" i="6"/>
  <c r="Z29" i="6"/>
  <c r="W29" i="6"/>
  <c r="V29" i="6"/>
  <c r="V22" i="6" s="1"/>
  <c r="S29" i="6"/>
  <c r="S22" i="6" s="1"/>
  <c r="R29" i="6"/>
  <c r="R22" i="6" s="1"/>
  <c r="O29" i="6"/>
  <c r="O22" i="6" s="1"/>
  <c r="N29" i="6"/>
  <c r="N22" i="6" s="1"/>
  <c r="K29" i="6"/>
  <c r="K22" i="6" s="1"/>
  <c r="E29" i="6"/>
  <c r="F28" i="6"/>
  <c r="E28" i="6"/>
  <c r="J28" i="6" s="1"/>
  <c r="F27" i="6"/>
  <c r="E27" i="6"/>
  <c r="E23" i="6" s="1"/>
  <c r="E22" i="6" s="1"/>
  <c r="F26" i="6"/>
  <c r="E26" i="6"/>
  <c r="J26" i="6" s="1"/>
  <c r="F25" i="6"/>
  <c r="E25" i="6"/>
  <c r="J25" i="6" s="1"/>
  <c r="AP23" i="6"/>
  <c r="AM23" i="6"/>
  <c r="AL23" i="6"/>
  <c r="AI23" i="6"/>
  <c r="AH23" i="6"/>
  <c r="AE23" i="6"/>
  <c r="AD23" i="6"/>
  <c r="AA23" i="6"/>
  <c r="Z23" i="6"/>
  <c r="Z22" i="6" s="1"/>
  <c r="W23" i="6"/>
  <c r="W22" i="6" s="1"/>
  <c r="V23" i="6"/>
  <c r="S23" i="6"/>
  <c r="R23" i="6"/>
  <c r="O23" i="6"/>
  <c r="N23" i="6"/>
  <c r="K23" i="6"/>
  <c r="D23" i="6"/>
  <c r="AA22" i="6"/>
  <c r="D22" i="6"/>
  <c r="E13" i="6"/>
  <c r="F12" i="6"/>
  <c r="J12" i="6" s="1"/>
  <c r="AP11" i="6"/>
  <c r="AP10" i="6" s="1"/>
  <c r="AM11" i="6"/>
  <c r="AM10" i="6" s="1"/>
  <c r="AL11" i="6"/>
  <c r="AL10" i="6" s="1"/>
  <c r="AI11" i="6"/>
  <c r="AH11" i="6"/>
  <c r="AE11" i="6"/>
  <c r="AE10" i="6" s="1"/>
  <c r="AD11" i="6"/>
  <c r="AD10" i="6" s="1"/>
  <c r="AA11" i="6"/>
  <c r="AA10" i="6" s="1"/>
  <c r="Z11" i="6"/>
  <c r="Z10" i="6" s="1"/>
  <c r="W11" i="6"/>
  <c r="W10" i="6" s="1"/>
  <c r="V11" i="6"/>
  <c r="V10" i="6" s="1"/>
  <c r="S11" i="6"/>
  <c r="S10" i="6" s="1"/>
  <c r="N11" i="6"/>
  <c r="N10" i="6" s="1"/>
  <c r="E11" i="6"/>
  <c r="E10" i="6" s="1"/>
  <c r="AI10" i="6"/>
  <c r="AH10" i="6"/>
  <c r="D10" i="6"/>
  <c r="E34" i="6" l="1"/>
  <c r="J60" i="6"/>
  <c r="J58" i="6"/>
  <c r="J27" i="6"/>
  <c r="J37" i="6"/>
  <c r="J56" i="6"/>
  <c r="F66" i="8"/>
  <c r="E66" i="8"/>
  <c r="F64" i="8"/>
  <c r="E64" i="8"/>
  <c r="E62" i="8"/>
  <c r="F60" i="8"/>
  <c r="E60" i="8"/>
  <c r="J60" i="8" s="1"/>
  <c r="F58" i="8"/>
  <c r="E58" i="8"/>
  <c r="J58" i="8" s="1"/>
  <c r="F56" i="8"/>
  <c r="E56" i="8"/>
  <c r="F54" i="8"/>
  <c r="E54" i="8"/>
  <c r="J54" i="8" s="1"/>
  <c r="F52" i="8"/>
  <c r="E52" i="8"/>
  <c r="AP51" i="8"/>
  <c r="AM51" i="8"/>
  <c r="AL51" i="8"/>
  <c r="AI51" i="8"/>
  <c r="AH51" i="8"/>
  <c r="AE51" i="8"/>
  <c r="AD51" i="8"/>
  <c r="AA51" i="8"/>
  <c r="Z51" i="8"/>
  <c r="W51" i="8"/>
  <c r="V51" i="8"/>
  <c r="S51" i="8"/>
  <c r="R51" i="8"/>
  <c r="O51" i="8"/>
  <c r="O34" i="8" s="1"/>
  <c r="N51" i="8"/>
  <c r="N34" i="8" s="1"/>
  <c r="K51" i="8"/>
  <c r="K34" i="8" s="1"/>
  <c r="D51" i="8"/>
  <c r="D34" i="8" s="1"/>
  <c r="F50" i="8"/>
  <c r="E50" i="8"/>
  <c r="J50" i="8" s="1"/>
  <c r="F49" i="8"/>
  <c r="E49" i="8"/>
  <c r="J49" i="8" s="1"/>
  <c r="F48" i="8"/>
  <c r="J48" i="8" s="1"/>
  <c r="E48" i="8"/>
  <c r="F47" i="8"/>
  <c r="E47" i="8"/>
  <c r="J47" i="8" s="1"/>
  <c r="F46" i="8"/>
  <c r="E46" i="8"/>
  <c r="F45" i="8"/>
  <c r="E45" i="8"/>
  <c r="F44" i="8"/>
  <c r="E44" i="8"/>
  <c r="J44" i="8" s="1"/>
  <c r="E43" i="8"/>
  <c r="F42" i="8"/>
  <c r="E42" i="8"/>
  <c r="F41" i="8"/>
  <c r="E41" i="8"/>
  <c r="J41" i="8" s="1"/>
  <c r="F40" i="8"/>
  <c r="E40" i="8"/>
  <c r="J40" i="8" s="1"/>
  <c r="F39" i="8"/>
  <c r="E39" i="8"/>
  <c r="F38" i="8"/>
  <c r="E38" i="8"/>
  <c r="J38" i="8" s="1"/>
  <c r="F37" i="8"/>
  <c r="E37" i="8"/>
  <c r="F36" i="8"/>
  <c r="E36" i="8"/>
  <c r="AP35" i="8"/>
  <c r="AM35" i="8"/>
  <c r="AL35" i="8"/>
  <c r="AI35" i="8"/>
  <c r="AH35" i="8"/>
  <c r="AE35" i="8"/>
  <c r="AD35" i="8"/>
  <c r="AA35" i="8"/>
  <c r="Z35" i="8"/>
  <c r="Z34" i="8" s="1"/>
  <c r="W35" i="8"/>
  <c r="W34" i="8" s="1"/>
  <c r="V35" i="8"/>
  <c r="V34" i="8" s="1"/>
  <c r="S35" i="8"/>
  <c r="S34" i="8" s="1"/>
  <c r="R35" i="8"/>
  <c r="O35" i="8"/>
  <c r="N35" i="8"/>
  <c r="K35" i="8"/>
  <c r="D35" i="8"/>
  <c r="F30" i="8"/>
  <c r="E30" i="8"/>
  <c r="AP29" i="8"/>
  <c r="AM29" i="8"/>
  <c r="AL29" i="8"/>
  <c r="AI29" i="8"/>
  <c r="AH29" i="8"/>
  <c r="AE29" i="8"/>
  <c r="AD29" i="8"/>
  <c r="AA29" i="8"/>
  <c r="Z29" i="8"/>
  <c r="W29" i="8"/>
  <c r="W22" i="8" s="1"/>
  <c r="V29" i="8"/>
  <c r="V22" i="8" s="1"/>
  <c r="S29" i="8"/>
  <c r="S22" i="8" s="1"/>
  <c r="R29" i="8"/>
  <c r="O29" i="8"/>
  <c r="N29" i="8"/>
  <c r="K29" i="8"/>
  <c r="F28" i="8"/>
  <c r="E28" i="8"/>
  <c r="F27" i="8"/>
  <c r="E27" i="8"/>
  <c r="F26" i="8"/>
  <c r="E26" i="8"/>
  <c r="J26" i="8" s="1"/>
  <c r="F25" i="8"/>
  <c r="E25" i="8"/>
  <c r="J25" i="8" s="1"/>
  <c r="AP23" i="8"/>
  <c r="AM23" i="8"/>
  <c r="AL23" i="8"/>
  <c r="AI23" i="8"/>
  <c r="AH23" i="8"/>
  <c r="AH22" i="8" s="1"/>
  <c r="AE23" i="8"/>
  <c r="AE22" i="8" s="1"/>
  <c r="AD23" i="8"/>
  <c r="AD22" i="8" s="1"/>
  <c r="AA23" i="8"/>
  <c r="Z23" i="8"/>
  <c r="W23" i="8"/>
  <c r="V23" i="8"/>
  <c r="S23" i="8"/>
  <c r="R23" i="8"/>
  <c r="O23" i="8"/>
  <c r="N23" i="8"/>
  <c r="K23" i="8"/>
  <c r="D23" i="8"/>
  <c r="D22" i="8"/>
  <c r="E13" i="8"/>
  <c r="F12" i="8"/>
  <c r="J12" i="8" s="1"/>
  <c r="AP11" i="8"/>
  <c r="AP10" i="8" s="1"/>
  <c r="AM11" i="8"/>
  <c r="AM10" i="8" s="1"/>
  <c r="AL11" i="8"/>
  <c r="AL10" i="8" s="1"/>
  <c r="AI11" i="8"/>
  <c r="AI10" i="8" s="1"/>
  <c r="AH11" i="8"/>
  <c r="AH10" i="8" s="1"/>
  <c r="AE11" i="8"/>
  <c r="AE10" i="8" s="1"/>
  <c r="AD11" i="8"/>
  <c r="AD10" i="8" s="1"/>
  <c r="AA11" i="8"/>
  <c r="AA10" i="8" s="1"/>
  <c r="Z11" i="8"/>
  <c r="Z10" i="8" s="1"/>
  <c r="W11" i="8"/>
  <c r="W10" i="8" s="1"/>
  <c r="V11" i="8"/>
  <c r="V10" i="8" s="1"/>
  <c r="S11" i="8"/>
  <c r="S10" i="8" s="1"/>
  <c r="N11" i="8"/>
  <c r="N10" i="8" s="1"/>
  <c r="E11" i="8"/>
  <c r="E10" i="8" s="1"/>
  <c r="D10" i="8"/>
  <c r="J42" i="8" l="1"/>
  <c r="AL22" i="8"/>
  <c r="AM22" i="8"/>
  <c r="J45" i="8"/>
  <c r="J64" i="8"/>
  <c r="E51" i="8"/>
  <c r="AA34" i="8"/>
  <c r="J27" i="8"/>
  <c r="J30" i="8"/>
  <c r="J36" i="8"/>
  <c r="J46" i="8"/>
  <c r="AD34" i="8"/>
  <c r="J66" i="8"/>
  <c r="AP22" i="8"/>
  <c r="E35" i="8"/>
  <c r="E34" i="8" s="1"/>
  <c r="AH34" i="8"/>
  <c r="J56" i="8"/>
  <c r="AE34" i="8"/>
  <c r="E29" i="8"/>
  <c r="AI34" i="8"/>
  <c r="K22" i="8"/>
  <c r="J37" i="8"/>
  <c r="AL34" i="8"/>
  <c r="AI22" i="8"/>
  <c r="E23" i="8"/>
  <c r="E22" i="8" s="1"/>
  <c r="N22" i="8"/>
  <c r="AM34" i="8"/>
  <c r="Z22" i="8"/>
  <c r="O22" i="8"/>
  <c r="AP34" i="8"/>
  <c r="AA22" i="8"/>
  <c r="R22" i="8"/>
  <c r="R34" i="8"/>
  <c r="J39" i="8"/>
  <c r="J52" i="8"/>
  <c r="J28" i="8"/>
  <c r="F66" i="9" l="1"/>
  <c r="E66" i="9"/>
  <c r="J66" i="9" s="1"/>
  <c r="F64" i="9"/>
  <c r="E64" i="9"/>
  <c r="E62" i="9"/>
  <c r="F60" i="9"/>
  <c r="E60" i="9"/>
  <c r="J60" i="9" s="1"/>
  <c r="F58" i="9"/>
  <c r="E58" i="9"/>
  <c r="F56" i="9"/>
  <c r="E56" i="9"/>
  <c r="F54" i="9"/>
  <c r="E54" i="9"/>
  <c r="F52" i="9"/>
  <c r="E52" i="9"/>
  <c r="AP51" i="9"/>
  <c r="AP34" i="9" s="1"/>
  <c r="AM51" i="9"/>
  <c r="AM34" i="9" s="1"/>
  <c r="AL51" i="9"/>
  <c r="AL34" i="9" s="1"/>
  <c r="AI51" i="9"/>
  <c r="AI34" i="9" s="1"/>
  <c r="AH51" i="9"/>
  <c r="AH34" i="9" s="1"/>
  <c r="AE51" i="9"/>
  <c r="AD51" i="9"/>
  <c r="AA51" i="9"/>
  <c r="Z51" i="9"/>
  <c r="W51" i="9"/>
  <c r="V51" i="9"/>
  <c r="S51" i="9"/>
  <c r="R51" i="9"/>
  <c r="O51" i="9"/>
  <c r="N51" i="9"/>
  <c r="K51" i="9"/>
  <c r="D51" i="9"/>
  <c r="F50" i="9"/>
  <c r="E50" i="9"/>
  <c r="J50" i="9" s="1"/>
  <c r="F49" i="9"/>
  <c r="E49" i="9"/>
  <c r="J49" i="9" s="1"/>
  <c r="F48" i="9"/>
  <c r="E48" i="9"/>
  <c r="J48" i="9" s="1"/>
  <c r="F47" i="9"/>
  <c r="E47" i="9"/>
  <c r="J47" i="9" s="1"/>
  <c r="F46" i="9"/>
  <c r="E46" i="9"/>
  <c r="J46" i="9" s="1"/>
  <c r="F45" i="9"/>
  <c r="E45" i="9"/>
  <c r="F44" i="9"/>
  <c r="E44" i="9"/>
  <c r="E43" i="9"/>
  <c r="F42" i="9"/>
  <c r="E42" i="9"/>
  <c r="J42" i="9" s="1"/>
  <c r="F41" i="9"/>
  <c r="E41" i="9"/>
  <c r="J41" i="9" s="1"/>
  <c r="F40" i="9"/>
  <c r="E40" i="9"/>
  <c r="F39" i="9"/>
  <c r="E39" i="9"/>
  <c r="J39" i="9" s="1"/>
  <c r="F38" i="9"/>
  <c r="E38" i="9"/>
  <c r="F37" i="9"/>
  <c r="E37" i="9"/>
  <c r="J37" i="9" s="1"/>
  <c r="F36" i="9"/>
  <c r="E36" i="9"/>
  <c r="J36" i="9" s="1"/>
  <c r="AP35" i="9"/>
  <c r="AM35" i="9"/>
  <c r="AL35" i="9"/>
  <c r="AI35" i="9"/>
  <c r="AH35" i="9"/>
  <c r="AE35" i="9"/>
  <c r="AD35" i="9"/>
  <c r="AA35" i="9"/>
  <c r="Z35" i="9"/>
  <c r="W35" i="9"/>
  <c r="W34" i="9" s="1"/>
  <c r="V35" i="9"/>
  <c r="V34" i="9" s="1"/>
  <c r="S35" i="9"/>
  <c r="R35" i="9"/>
  <c r="O35" i="9"/>
  <c r="N35" i="9"/>
  <c r="K35" i="9"/>
  <c r="D35" i="9"/>
  <c r="Z34" i="9"/>
  <c r="F30" i="9"/>
  <c r="E30" i="9"/>
  <c r="J30" i="9" s="1"/>
  <c r="AP29" i="9"/>
  <c r="AM29" i="9"/>
  <c r="AL29" i="9"/>
  <c r="AI29" i="9"/>
  <c r="AH29" i="9"/>
  <c r="AE29" i="9"/>
  <c r="AD29" i="9"/>
  <c r="AA29" i="9"/>
  <c r="Z29" i="9"/>
  <c r="W29" i="9"/>
  <c r="V29" i="9"/>
  <c r="S29" i="9"/>
  <c r="R29" i="9"/>
  <c r="O29" i="9"/>
  <c r="N29" i="9"/>
  <c r="N22" i="9" s="1"/>
  <c r="K29" i="9"/>
  <c r="K22" i="9" s="1"/>
  <c r="E29" i="9"/>
  <c r="F28" i="9"/>
  <c r="E28" i="9"/>
  <c r="F27" i="9"/>
  <c r="E27" i="9"/>
  <c r="F26" i="9"/>
  <c r="E26" i="9"/>
  <c r="J26" i="9" s="1"/>
  <c r="F25" i="9"/>
  <c r="E25" i="9"/>
  <c r="J25" i="9" s="1"/>
  <c r="AP23" i="9"/>
  <c r="AM23" i="9"/>
  <c r="AL23" i="9"/>
  <c r="AI23" i="9"/>
  <c r="AH23" i="9"/>
  <c r="AH22" i="9" s="1"/>
  <c r="AE23" i="9"/>
  <c r="AD23" i="9"/>
  <c r="AD22" i="9" s="1"/>
  <c r="AA23" i="9"/>
  <c r="Z23" i="9"/>
  <c r="W23" i="9"/>
  <c r="V23" i="9"/>
  <c r="S23" i="9"/>
  <c r="R23" i="9"/>
  <c r="O23" i="9"/>
  <c r="N23" i="9"/>
  <c r="K23" i="9"/>
  <c r="D23" i="9"/>
  <c r="D22" i="9"/>
  <c r="E13" i="9"/>
  <c r="F12" i="9"/>
  <c r="J12" i="9" s="1"/>
  <c r="AP11" i="9"/>
  <c r="AP10" i="9" s="1"/>
  <c r="AM11" i="9"/>
  <c r="AM10" i="9" s="1"/>
  <c r="AL11" i="9"/>
  <c r="AL10" i="9" s="1"/>
  <c r="AI11" i="9"/>
  <c r="AI10" i="9" s="1"/>
  <c r="AH11" i="9"/>
  <c r="AH10" i="9" s="1"/>
  <c r="AE11" i="9"/>
  <c r="AE10" i="9" s="1"/>
  <c r="AD11" i="9"/>
  <c r="AD10" i="9" s="1"/>
  <c r="AA11" i="9"/>
  <c r="AA10" i="9" s="1"/>
  <c r="Z11" i="9"/>
  <c r="Z10" i="9" s="1"/>
  <c r="W11" i="9"/>
  <c r="W10" i="9" s="1"/>
  <c r="V11" i="9"/>
  <c r="V10" i="9" s="1"/>
  <c r="S11" i="9"/>
  <c r="S10" i="9" s="1"/>
  <c r="N11" i="9"/>
  <c r="N10" i="9" s="1"/>
  <c r="E11" i="9"/>
  <c r="E10" i="9" s="1"/>
  <c r="D10" i="9"/>
  <c r="S22" i="9" l="1"/>
  <c r="AE22" i="9"/>
  <c r="V22" i="9"/>
  <c r="J40" i="9"/>
  <c r="R22" i="9"/>
  <c r="AA22" i="9"/>
  <c r="N34" i="9"/>
  <c r="J56" i="9"/>
  <c r="O34" i="9"/>
  <c r="R34" i="9"/>
  <c r="S34" i="9"/>
  <c r="AI22" i="9"/>
  <c r="J44" i="9"/>
  <c r="E35" i="9"/>
  <c r="AM22" i="9"/>
  <c r="J45" i="9"/>
  <c r="J64" i="9"/>
  <c r="W22" i="9"/>
  <c r="Z22" i="9"/>
  <c r="AP22" i="9"/>
  <c r="AA34" i="9"/>
  <c r="K34" i="9"/>
  <c r="AD34" i="9"/>
  <c r="D34" i="9"/>
  <c r="AL22" i="9"/>
  <c r="J28" i="9"/>
  <c r="AE34" i="9"/>
  <c r="O22" i="9"/>
  <c r="J27" i="9"/>
  <c r="J58" i="9"/>
  <c r="J54" i="9"/>
  <c r="J52" i="9"/>
  <c r="E23" i="9"/>
  <c r="E22" i="9" s="1"/>
  <c r="E51" i="9"/>
  <c r="E34" i="9" s="1"/>
  <c r="J38" i="9"/>
  <c r="F66" i="5"/>
  <c r="E66" i="5"/>
  <c r="J66" i="5" s="1"/>
  <c r="F64" i="5"/>
  <c r="E64" i="5"/>
  <c r="J64" i="5" s="1"/>
  <c r="E62" i="5"/>
  <c r="F60" i="5"/>
  <c r="E60" i="5"/>
  <c r="J60" i="5" s="1"/>
  <c r="F58" i="5"/>
  <c r="E58" i="5"/>
  <c r="F56" i="5"/>
  <c r="E56" i="5"/>
  <c r="F54" i="5"/>
  <c r="J54" i="5" s="1"/>
  <c r="E54" i="5"/>
  <c r="F52" i="5"/>
  <c r="E52" i="5"/>
  <c r="J52" i="5" s="1"/>
  <c r="AP51" i="5"/>
  <c r="AM51" i="5"/>
  <c r="AL51" i="5"/>
  <c r="AI51" i="5"/>
  <c r="AI34" i="5" s="1"/>
  <c r="AH51" i="5"/>
  <c r="AH34" i="5" s="1"/>
  <c r="AE51" i="5"/>
  <c r="AE34" i="5" s="1"/>
  <c r="AD51" i="5"/>
  <c r="AD34" i="5" s="1"/>
  <c r="AA51" i="5"/>
  <c r="AA34" i="5" s="1"/>
  <c r="Z51" i="5"/>
  <c r="W51" i="5"/>
  <c r="V51" i="5"/>
  <c r="S51" i="5"/>
  <c r="R51" i="5"/>
  <c r="O51" i="5"/>
  <c r="N51" i="5"/>
  <c r="K51" i="5"/>
  <c r="D51" i="5"/>
  <c r="F50" i="5"/>
  <c r="E50" i="5"/>
  <c r="J50" i="5" s="1"/>
  <c r="F49" i="5"/>
  <c r="E49" i="5"/>
  <c r="F48" i="5"/>
  <c r="E48" i="5"/>
  <c r="F47" i="5"/>
  <c r="E47" i="5"/>
  <c r="J47" i="5" s="1"/>
  <c r="F46" i="5"/>
  <c r="E46" i="5"/>
  <c r="F45" i="5"/>
  <c r="E45" i="5"/>
  <c r="F44" i="5"/>
  <c r="E44" i="5"/>
  <c r="J44" i="5" s="1"/>
  <c r="E43" i="5"/>
  <c r="F42" i="5"/>
  <c r="J42" i="5" s="1"/>
  <c r="E42" i="5"/>
  <c r="F41" i="5"/>
  <c r="E41" i="5"/>
  <c r="F40" i="5"/>
  <c r="J40" i="5" s="1"/>
  <c r="E40" i="5"/>
  <c r="F39" i="5"/>
  <c r="E39" i="5"/>
  <c r="J39" i="5" s="1"/>
  <c r="F38" i="5"/>
  <c r="E38" i="5"/>
  <c r="J38" i="5" s="1"/>
  <c r="F37" i="5"/>
  <c r="E37" i="5"/>
  <c r="F36" i="5"/>
  <c r="E36" i="5"/>
  <c r="J36" i="5" s="1"/>
  <c r="AP35" i="5"/>
  <c r="AM35" i="5"/>
  <c r="AL35" i="5"/>
  <c r="AI35" i="5"/>
  <c r="AH35" i="5"/>
  <c r="AE35" i="5"/>
  <c r="AD35" i="5"/>
  <c r="AA35" i="5"/>
  <c r="Z35" i="5"/>
  <c r="W35" i="5"/>
  <c r="V35" i="5"/>
  <c r="S35" i="5"/>
  <c r="S34" i="5" s="1"/>
  <c r="R35" i="5"/>
  <c r="R34" i="5" s="1"/>
  <c r="O35" i="5"/>
  <c r="O34" i="5" s="1"/>
  <c r="N35" i="5"/>
  <c r="K35" i="5"/>
  <c r="D35" i="5"/>
  <c r="D34" i="5" s="1"/>
  <c r="AP34" i="5"/>
  <c r="V34" i="5"/>
  <c r="F30" i="5"/>
  <c r="E30" i="5"/>
  <c r="J30" i="5" s="1"/>
  <c r="AP29" i="5"/>
  <c r="AM29" i="5"/>
  <c r="AL29" i="5"/>
  <c r="AI29" i="5"/>
  <c r="AH29" i="5"/>
  <c r="AH22" i="5" s="1"/>
  <c r="AE29" i="5"/>
  <c r="AD29" i="5"/>
  <c r="AA29" i="5"/>
  <c r="Z29" i="5"/>
  <c r="W29" i="5"/>
  <c r="V29" i="5"/>
  <c r="S29" i="5"/>
  <c r="R29" i="5"/>
  <c r="O29" i="5"/>
  <c r="N29" i="5"/>
  <c r="K29" i="5"/>
  <c r="K22" i="5" s="1"/>
  <c r="F28" i="5"/>
  <c r="E28" i="5"/>
  <c r="J28" i="5" s="1"/>
  <c r="F27" i="5"/>
  <c r="J27" i="5" s="1"/>
  <c r="E27" i="5"/>
  <c r="F26" i="5"/>
  <c r="E26" i="5"/>
  <c r="J26" i="5" s="1"/>
  <c r="F25" i="5"/>
  <c r="E25" i="5"/>
  <c r="AP23" i="5"/>
  <c r="AM23" i="5"/>
  <c r="AL23" i="5"/>
  <c r="AI23" i="5"/>
  <c r="AH23" i="5"/>
  <c r="AE23" i="5"/>
  <c r="AD23" i="5"/>
  <c r="AD22" i="5" s="1"/>
  <c r="AA23" i="5"/>
  <c r="AA22" i="5" s="1"/>
  <c r="Z23" i="5"/>
  <c r="Z22" i="5" s="1"/>
  <c r="W23" i="5"/>
  <c r="W22" i="5" s="1"/>
  <c r="V23" i="5"/>
  <c r="S23" i="5"/>
  <c r="R23" i="5"/>
  <c r="R22" i="5" s="1"/>
  <c r="O23" i="5"/>
  <c r="O22" i="5" s="1"/>
  <c r="N23" i="5"/>
  <c r="N22" i="5" s="1"/>
  <c r="K23" i="5"/>
  <c r="D23" i="5"/>
  <c r="D22" i="5"/>
  <c r="E13" i="5"/>
  <c r="F12" i="5"/>
  <c r="J12" i="5" s="1"/>
  <c r="AP11" i="5"/>
  <c r="AP10" i="5" s="1"/>
  <c r="AM11" i="5"/>
  <c r="AM10" i="5" s="1"/>
  <c r="AL11" i="5"/>
  <c r="AL10" i="5" s="1"/>
  <c r="AI11" i="5"/>
  <c r="AI10" i="5" s="1"/>
  <c r="AH11" i="5"/>
  <c r="AH10" i="5" s="1"/>
  <c r="AE11" i="5"/>
  <c r="AE10" i="5" s="1"/>
  <c r="AD11" i="5"/>
  <c r="AD10" i="5" s="1"/>
  <c r="AA11" i="5"/>
  <c r="AA10" i="5" s="1"/>
  <c r="Z11" i="5"/>
  <c r="Z10" i="5" s="1"/>
  <c r="W11" i="5"/>
  <c r="W10" i="5" s="1"/>
  <c r="V11" i="5"/>
  <c r="V10" i="5" s="1"/>
  <c r="S11" i="5"/>
  <c r="S10" i="5" s="1"/>
  <c r="N11" i="5"/>
  <c r="N10" i="5" s="1"/>
  <c r="E11" i="5"/>
  <c r="E10" i="5" s="1"/>
  <c r="D10" i="5"/>
  <c r="J49" i="5" l="1"/>
  <c r="S22" i="5"/>
  <c r="J41" i="5"/>
  <c r="K34" i="5"/>
  <c r="E35" i="5"/>
  <c r="N34" i="5"/>
  <c r="E29" i="5"/>
  <c r="J48" i="5"/>
  <c r="AE22" i="5"/>
  <c r="J25" i="5"/>
  <c r="AI22" i="5"/>
  <c r="J46" i="5"/>
  <c r="V22" i="5"/>
  <c r="AL22" i="5"/>
  <c r="AM22" i="5"/>
  <c r="AL34" i="5"/>
  <c r="W34" i="5"/>
  <c r="E23" i="5"/>
  <c r="E22" i="5" s="1"/>
  <c r="AP22" i="5"/>
  <c r="AM34" i="5"/>
  <c r="J45" i="5"/>
  <c r="Z34" i="5"/>
  <c r="J58" i="5"/>
  <c r="J56" i="5"/>
  <c r="J37" i="5"/>
  <c r="E51" i="5"/>
  <c r="E34" i="5" s="1"/>
  <c r="F66" i="7"/>
  <c r="E66" i="7"/>
  <c r="J66" i="7" s="1"/>
  <c r="F64" i="7"/>
  <c r="J64" i="7" s="1"/>
  <c r="E64" i="7"/>
  <c r="E62" i="7"/>
  <c r="F60" i="7"/>
  <c r="E60" i="7"/>
  <c r="F58" i="7"/>
  <c r="E58" i="7"/>
  <c r="F56" i="7"/>
  <c r="E56" i="7"/>
  <c r="F54" i="7"/>
  <c r="E54" i="7"/>
  <c r="F52" i="7"/>
  <c r="E52" i="7"/>
  <c r="J52" i="7" s="1"/>
  <c r="AP51" i="7"/>
  <c r="AM51" i="7"/>
  <c r="AL51" i="7"/>
  <c r="AI51" i="7"/>
  <c r="AH51" i="7"/>
  <c r="AE51" i="7"/>
  <c r="AD51" i="7"/>
  <c r="AA51" i="7"/>
  <c r="Z51" i="7"/>
  <c r="W51" i="7"/>
  <c r="V51" i="7"/>
  <c r="S51" i="7"/>
  <c r="S34" i="7" s="1"/>
  <c r="R51" i="7"/>
  <c r="O51" i="7"/>
  <c r="O34" i="7" s="1"/>
  <c r="N51" i="7"/>
  <c r="N34" i="7" s="1"/>
  <c r="K51" i="7"/>
  <c r="D51" i="7"/>
  <c r="D34" i="7" s="1"/>
  <c r="F50" i="7"/>
  <c r="E50" i="7"/>
  <c r="J50" i="7" s="1"/>
  <c r="F49" i="7"/>
  <c r="E49" i="7"/>
  <c r="F48" i="7"/>
  <c r="E48" i="7"/>
  <c r="J48" i="7" s="1"/>
  <c r="F47" i="7"/>
  <c r="E47" i="7"/>
  <c r="J47" i="7" s="1"/>
  <c r="F46" i="7"/>
  <c r="E46" i="7"/>
  <c r="J46" i="7" s="1"/>
  <c r="F45" i="7"/>
  <c r="E45" i="7"/>
  <c r="J45" i="7" s="1"/>
  <c r="F44" i="7"/>
  <c r="E44" i="7"/>
  <c r="J44" i="7" s="1"/>
  <c r="E43" i="7"/>
  <c r="F42" i="7"/>
  <c r="E42" i="7"/>
  <c r="J42" i="7" s="1"/>
  <c r="F41" i="7"/>
  <c r="E41" i="7"/>
  <c r="J41" i="7" s="1"/>
  <c r="F40" i="7"/>
  <c r="E40" i="7"/>
  <c r="F39" i="7"/>
  <c r="E39" i="7"/>
  <c r="J39" i="7" s="1"/>
  <c r="F38" i="7"/>
  <c r="E38" i="7"/>
  <c r="J38" i="7" s="1"/>
  <c r="F37" i="7"/>
  <c r="E37" i="7"/>
  <c r="J37" i="7" s="1"/>
  <c r="F36" i="7"/>
  <c r="E36" i="7"/>
  <c r="AP35" i="7"/>
  <c r="AP34" i="7" s="1"/>
  <c r="AM35" i="7"/>
  <c r="AL35" i="7"/>
  <c r="AI35" i="7"/>
  <c r="AH35" i="7"/>
  <c r="AE35" i="7"/>
  <c r="AD35" i="7"/>
  <c r="AA35" i="7"/>
  <c r="Z35" i="7"/>
  <c r="W35" i="7"/>
  <c r="V35" i="7"/>
  <c r="V34" i="7" s="1"/>
  <c r="S35" i="7"/>
  <c r="R35" i="7"/>
  <c r="O35" i="7"/>
  <c r="N35" i="7"/>
  <c r="K35" i="7"/>
  <c r="D35" i="7"/>
  <c r="F30" i="7"/>
  <c r="E30" i="7"/>
  <c r="J30" i="7" s="1"/>
  <c r="AP29" i="7"/>
  <c r="AM29" i="7"/>
  <c r="AL29" i="7"/>
  <c r="AI29" i="7"/>
  <c r="AI22" i="7" s="1"/>
  <c r="AH29" i="7"/>
  <c r="AH22" i="7" s="1"/>
  <c r="AE29" i="7"/>
  <c r="AE22" i="7" s="1"/>
  <c r="AD29" i="7"/>
  <c r="AD22" i="7" s="1"/>
  <c r="AA29" i="7"/>
  <c r="AA22" i="7" s="1"/>
  <c r="Z29" i="7"/>
  <c r="W29" i="7"/>
  <c r="V29" i="7"/>
  <c r="S29" i="7"/>
  <c r="R29" i="7"/>
  <c r="O29" i="7"/>
  <c r="N29" i="7"/>
  <c r="K29" i="7"/>
  <c r="K22" i="7" s="1"/>
  <c r="F28" i="7"/>
  <c r="E28" i="7"/>
  <c r="F27" i="7"/>
  <c r="E27" i="7"/>
  <c r="F26" i="7"/>
  <c r="E26" i="7"/>
  <c r="J26" i="7" s="1"/>
  <c r="F25" i="7"/>
  <c r="E25" i="7"/>
  <c r="J25" i="7" s="1"/>
  <c r="AP23" i="7"/>
  <c r="AM23" i="7"/>
  <c r="AL23" i="7"/>
  <c r="AI23" i="7"/>
  <c r="AH23" i="7"/>
  <c r="AE23" i="7"/>
  <c r="AD23" i="7"/>
  <c r="AA23" i="7"/>
  <c r="Z23" i="7"/>
  <c r="W23" i="7"/>
  <c r="V23" i="7"/>
  <c r="S23" i="7"/>
  <c r="S22" i="7" s="1"/>
  <c r="R23" i="7"/>
  <c r="R22" i="7" s="1"/>
  <c r="O23" i="7"/>
  <c r="N23" i="7"/>
  <c r="K23" i="7"/>
  <c r="D23" i="7"/>
  <c r="V22" i="7"/>
  <c r="D22" i="7"/>
  <c r="E13" i="7"/>
  <c r="F12" i="7"/>
  <c r="J12" i="7" s="1"/>
  <c r="AP11" i="7"/>
  <c r="AP10" i="7" s="1"/>
  <c r="AM11" i="7"/>
  <c r="AM10" i="7" s="1"/>
  <c r="AL11" i="7"/>
  <c r="AL10" i="7" s="1"/>
  <c r="AI11" i="7"/>
  <c r="AI10" i="7" s="1"/>
  <c r="AH11" i="7"/>
  <c r="AH10" i="7" s="1"/>
  <c r="AE11" i="7"/>
  <c r="AE10" i="7" s="1"/>
  <c r="AD11" i="7"/>
  <c r="AA11" i="7"/>
  <c r="Z11" i="7"/>
  <c r="Z10" i="7" s="1"/>
  <c r="W11" i="7"/>
  <c r="W10" i="7" s="1"/>
  <c r="V11" i="7"/>
  <c r="V10" i="7" s="1"/>
  <c r="S11" i="7"/>
  <c r="S10" i="7" s="1"/>
  <c r="N11" i="7"/>
  <c r="N10" i="7" s="1"/>
  <c r="E11" i="7"/>
  <c r="E10" i="7" s="1"/>
  <c r="AD10" i="7"/>
  <c r="AA10" i="7"/>
  <c r="D10" i="7"/>
  <c r="AP22" i="7" l="1"/>
  <c r="W34" i="7"/>
  <c r="J28" i="7"/>
  <c r="AA34" i="7"/>
  <c r="AD34" i="7"/>
  <c r="E29" i="7"/>
  <c r="J36" i="7"/>
  <c r="AE34" i="7"/>
  <c r="Z34" i="7"/>
  <c r="AH34" i="7"/>
  <c r="AM22" i="7"/>
  <c r="AI34" i="7"/>
  <c r="AL34" i="7"/>
  <c r="AM34" i="7"/>
  <c r="AL22" i="7"/>
  <c r="K34" i="7"/>
  <c r="J49" i="7"/>
  <c r="E35" i="7"/>
  <c r="R34" i="7"/>
  <c r="N22" i="7"/>
  <c r="W22" i="7"/>
  <c r="Z22" i="7"/>
  <c r="J40" i="7"/>
  <c r="O22" i="7"/>
  <c r="J27" i="7"/>
  <c r="J60" i="7"/>
  <c r="J58" i="7"/>
  <c r="J56" i="7"/>
  <c r="J54" i="7"/>
  <c r="E23" i="7"/>
  <c r="E22" i="7" s="1"/>
  <c r="E51" i="7"/>
  <c r="D51" i="3"/>
  <c r="E62" i="3"/>
  <c r="E34" i="7" l="1"/>
  <c r="E43" i="3"/>
  <c r="D16" i="2" l="1"/>
  <c r="N7" i="2"/>
  <c r="K7" i="2"/>
  <c r="D7" i="2"/>
  <c r="D10" i="3" l="1"/>
  <c r="F11" i="2"/>
  <c r="E11" i="2"/>
  <c r="J11" i="2" s="1"/>
  <c r="F10" i="2"/>
  <c r="E10" i="2"/>
  <c r="J10" i="2" l="1"/>
  <c r="F66" i="3"/>
  <c r="E66" i="3"/>
  <c r="F64" i="3"/>
  <c r="E64" i="3"/>
  <c r="F60" i="3"/>
  <c r="E60" i="3"/>
  <c r="J60" i="3" s="1"/>
  <c r="F58" i="3"/>
  <c r="E58" i="3"/>
  <c r="F56" i="3"/>
  <c r="E56" i="3"/>
  <c r="F54" i="3"/>
  <c r="E54" i="3"/>
  <c r="F52" i="3"/>
  <c r="E52" i="3"/>
  <c r="J52" i="3" s="1"/>
  <c r="AP51" i="3"/>
  <c r="AM51" i="3"/>
  <c r="AL51" i="3"/>
  <c r="AI51" i="3"/>
  <c r="AH51" i="3"/>
  <c r="AE51" i="3"/>
  <c r="AD51" i="3"/>
  <c r="AA51" i="3"/>
  <c r="Z51" i="3"/>
  <c r="W51" i="3"/>
  <c r="V51" i="3"/>
  <c r="S51" i="3"/>
  <c r="R51" i="3"/>
  <c r="O51" i="3"/>
  <c r="N51" i="3"/>
  <c r="K51" i="3"/>
  <c r="F50" i="3"/>
  <c r="E50" i="3"/>
  <c r="F49" i="3"/>
  <c r="E49" i="3"/>
  <c r="F48" i="3"/>
  <c r="E48" i="3"/>
  <c r="F47" i="3"/>
  <c r="E47" i="3"/>
  <c r="F46" i="3"/>
  <c r="E46" i="3"/>
  <c r="F45" i="3"/>
  <c r="E45" i="3"/>
  <c r="F44" i="3"/>
  <c r="E44" i="3"/>
  <c r="F42" i="3"/>
  <c r="E42" i="3"/>
  <c r="F41" i="3"/>
  <c r="E41" i="3"/>
  <c r="F40" i="3"/>
  <c r="E40" i="3"/>
  <c r="F39" i="3"/>
  <c r="E39" i="3"/>
  <c r="F38" i="3"/>
  <c r="E38" i="3"/>
  <c r="F37" i="3"/>
  <c r="E37" i="3"/>
  <c r="F36" i="3"/>
  <c r="E36" i="3"/>
  <c r="AP35" i="3"/>
  <c r="AM35" i="3"/>
  <c r="AL35" i="3"/>
  <c r="AI35" i="3"/>
  <c r="AH35" i="3"/>
  <c r="AE35" i="3"/>
  <c r="AD35" i="3"/>
  <c r="AA35" i="3"/>
  <c r="Z35" i="3"/>
  <c r="W35" i="3"/>
  <c r="V35" i="3"/>
  <c r="S35" i="3"/>
  <c r="R35" i="3"/>
  <c r="O35" i="3"/>
  <c r="N35" i="3"/>
  <c r="K35" i="3"/>
  <c r="D35" i="3"/>
  <c r="D34" i="3"/>
  <c r="D30" i="2" s="1"/>
  <c r="D31" i="2" s="1"/>
  <c r="F30" i="3"/>
  <c r="E30" i="3"/>
  <c r="AP29" i="3"/>
  <c r="AM29" i="3"/>
  <c r="AL29" i="3"/>
  <c r="AI29" i="3"/>
  <c r="AH29" i="3"/>
  <c r="AE29" i="3"/>
  <c r="AD29" i="3"/>
  <c r="AA29" i="3"/>
  <c r="Z29" i="3"/>
  <c r="W29" i="3"/>
  <c r="V29" i="3"/>
  <c r="S29" i="3"/>
  <c r="R29" i="3"/>
  <c r="O29" i="3"/>
  <c r="N29" i="3"/>
  <c r="K29" i="3"/>
  <c r="F28" i="3"/>
  <c r="E28" i="3"/>
  <c r="F27" i="3"/>
  <c r="E27" i="3"/>
  <c r="F26" i="3"/>
  <c r="E26" i="3"/>
  <c r="F25" i="3"/>
  <c r="E25" i="3"/>
  <c r="AP23" i="3"/>
  <c r="AM23" i="3"/>
  <c r="AL23" i="3"/>
  <c r="AI23" i="3"/>
  <c r="AI22" i="3" s="1"/>
  <c r="AI20" i="2" s="1"/>
  <c r="AI21" i="2" s="1"/>
  <c r="AH23" i="3"/>
  <c r="AE23" i="3"/>
  <c r="AE22" i="3" s="1"/>
  <c r="AE20" i="2" s="1"/>
  <c r="AD23" i="3"/>
  <c r="AA23" i="3"/>
  <c r="Z23" i="3"/>
  <c r="W23" i="3"/>
  <c r="W22" i="3" s="1"/>
  <c r="W20" i="2" s="1"/>
  <c r="V23" i="3"/>
  <c r="S23" i="3"/>
  <c r="R23" i="3"/>
  <c r="O23" i="3"/>
  <c r="N23" i="3"/>
  <c r="K23" i="3"/>
  <c r="K22" i="3" s="1"/>
  <c r="K20" i="2" s="1"/>
  <c r="K21" i="2" s="1"/>
  <c r="D23" i="3"/>
  <c r="D22" i="3" s="1"/>
  <c r="D20" i="2" s="1"/>
  <c r="D21" i="2" s="1"/>
  <c r="E21" i="2" s="1"/>
  <c r="E13" i="3"/>
  <c r="F12" i="3"/>
  <c r="J12" i="3" s="1"/>
  <c r="AP11" i="3"/>
  <c r="AP10" i="3" s="1"/>
  <c r="AP13" i="2" s="1"/>
  <c r="AM11" i="3"/>
  <c r="AL11" i="3"/>
  <c r="AI11" i="3"/>
  <c r="AI10" i="3" s="1"/>
  <c r="AH11" i="3"/>
  <c r="AE11" i="3"/>
  <c r="AE10" i="3" s="1"/>
  <c r="AD11" i="3"/>
  <c r="AA11" i="3"/>
  <c r="AA10" i="3" s="1"/>
  <c r="Z11" i="3"/>
  <c r="Z10" i="3" s="1"/>
  <c r="Z13" i="2" s="1"/>
  <c r="W11" i="3"/>
  <c r="W10" i="3" s="1"/>
  <c r="W13" i="2" s="1"/>
  <c r="V11" i="3"/>
  <c r="S11" i="3"/>
  <c r="S10" i="3" s="1"/>
  <c r="S13" i="2" s="1"/>
  <c r="N11" i="3"/>
  <c r="N10" i="3" s="1"/>
  <c r="N13" i="2" s="1"/>
  <c r="N14" i="2" s="1"/>
  <c r="E11" i="3"/>
  <c r="E10" i="3" s="1"/>
  <c r="AI13" i="2"/>
  <c r="AA13" i="2"/>
  <c r="R13" i="2"/>
  <c r="AE13" i="2"/>
  <c r="F38" i="2"/>
  <c r="E38" i="2"/>
  <c r="J38" i="2" s="1"/>
  <c r="E34" i="2"/>
  <c r="E33" i="2"/>
  <c r="F29" i="2"/>
  <c r="E29" i="2"/>
  <c r="F28" i="2"/>
  <c r="E28" i="2"/>
  <c r="F27" i="2"/>
  <c r="E27" i="2"/>
  <c r="F26" i="2"/>
  <c r="E26" i="2"/>
  <c r="E25" i="2"/>
  <c r="J25" i="2" s="1"/>
  <c r="F24" i="2"/>
  <c r="E24" i="2"/>
  <c r="J24" i="2" s="1"/>
  <c r="AP23" i="2"/>
  <c r="AM23" i="2"/>
  <c r="AL23" i="2"/>
  <c r="AI23" i="2"/>
  <c r="AH23" i="2"/>
  <c r="AE23" i="2"/>
  <c r="AD23" i="2"/>
  <c r="AA23" i="2"/>
  <c r="Z23" i="2"/>
  <c r="W23" i="2"/>
  <c r="V23" i="2"/>
  <c r="S23" i="2"/>
  <c r="R23" i="2"/>
  <c r="O23" i="2"/>
  <c r="N23" i="2"/>
  <c r="K23" i="2"/>
  <c r="D23" i="2"/>
  <c r="E23" i="2" s="1"/>
  <c r="F19" i="2"/>
  <c r="E19" i="2"/>
  <c r="J19" i="2" s="1"/>
  <c r="F18" i="2"/>
  <c r="E18" i="2"/>
  <c r="F17" i="2"/>
  <c r="E17" i="2"/>
  <c r="AP16" i="2"/>
  <c r="AM16" i="2"/>
  <c r="AL16" i="2"/>
  <c r="AI16" i="2"/>
  <c r="AH16" i="2"/>
  <c r="AE16" i="2"/>
  <c r="AD16" i="2"/>
  <c r="AA16" i="2"/>
  <c r="Z16" i="2"/>
  <c r="W16" i="2"/>
  <c r="V16" i="2"/>
  <c r="S16" i="2"/>
  <c r="R16" i="2"/>
  <c r="O16" i="2"/>
  <c r="N16" i="2"/>
  <c r="K16" i="2"/>
  <c r="H14" i="2"/>
  <c r="H35" i="2" s="1"/>
  <c r="G14" i="2"/>
  <c r="G36" i="2" s="1"/>
  <c r="F12" i="2"/>
  <c r="E12" i="2"/>
  <c r="I9" i="2"/>
  <c r="I14" i="2" s="1"/>
  <c r="E9" i="2"/>
  <c r="F8" i="2"/>
  <c r="E8" i="2"/>
  <c r="AP7" i="2"/>
  <c r="AM7" i="2"/>
  <c r="AL7" i="2"/>
  <c r="AI7" i="2"/>
  <c r="AH7" i="2"/>
  <c r="AE7" i="2"/>
  <c r="AD7" i="2"/>
  <c r="AA7" i="2"/>
  <c r="Z7" i="2"/>
  <c r="W7" i="2"/>
  <c r="V7" i="2"/>
  <c r="S7" i="2"/>
  <c r="R7" i="2"/>
  <c r="O7" i="2"/>
  <c r="BH33" i="1"/>
  <c r="BG33" i="1"/>
  <c r="BF33" i="1"/>
  <c r="BE33" i="1"/>
  <c r="BD33" i="1"/>
  <c r="BC33" i="1"/>
  <c r="BB32" i="1"/>
  <c r="BB31" i="1"/>
  <c r="BB30" i="1"/>
  <c r="BB29" i="1"/>
  <c r="J28" i="2" l="1"/>
  <c r="R34" i="3"/>
  <c r="R30" i="2" s="1"/>
  <c r="R31" i="2" s="1"/>
  <c r="AP34" i="3"/>
  <c r="AP30" i="2" s="1"/>
  <c r="AP31" i="2" s="1"/>
  <c r="BB33" i="1"/>
  <c r="AL34" i="3"/>
  <c r="AL30" i="2" s="1"/>
  <c r="AL31" i="2" s="1"/>
  <c r="J66" i="3"/>
  <c r="J64" i="3"/>
  <c r="J47" i="3"/>
  <c r="J44" i="3"/>
  <c r="J45" i="3"/>
  <c r="AH34" i="3"/>
  <c r="AH30" i="2" s="1"/>
  <c r="AH31" i="2" s="1"/>
  <c r="N34" i="3"/>
  <c r="N30" i="2" s="1"/>
  <c r="N31" i="2" s="1"/>
  <c r="V10" i="3"/>
  <c r="V13" i="2" s="1"/>
  <c r="J38" i="3"/>
  <c r="Z34" i="3"/>
  <c r="Z30" i="2" s="1"/>
  <c r="Z31" i="2" s="1"/>
  <c r="AL10" i="3"/>
  <c r="AL13" i="2" s="1"/>
  <c r="AL14" i="2" s="1"/>
  <c r="AD34" i="3"/>
  <c r="AD30" i="2" s="1"/>
  <c r="AD31" i="2" s="1"/>
  <c r="O22" i="3"/>
  <c r="O20" i="2" s="1"/>
  <c r="O21" i="2" s="1"/>
  <c r="AD10" i="3"/>
  <c r="AD13" i="2" s="1"/>
  <c r="AD14" i="2" s="1"/>
  <c r="V34" i="3"/>
  <c r="V30" i="2" s="1"/>
  <c r="V31" i="2" s="1"/>
  <c r="AH10" i="3"/>
  <c r="AH13" i="2" s="1"/>
  <c r="AH14" i="2" s="1"/>
  <c r="AM10" i="3"/>
  <c r="AM13" i="2" s="1"/>
  <c r="AM14" i="2" s="1"/>
  <c r="AA22" i="3"/>
  <c r="AA20" i="2" s="1"/>
  <c r="AA21" i="2" s="1"/>
  <c r="W21" i="2"/>
  <c r="J12" i="2"/>
  <c r="J18" i="2"/>
  <c r="J8" i="2"/>
  <c r="E7" i="2"/>
  <c r="E16" i="2"/>
  <c r="J17" i="2"/>
  <c r="J29" i="2"/>
  <c r="AE21" i="2"/>
  <c r="J42" i="3"/>
  <c r="S22" i="3"/>
  <c r="S20" i="2" s="1"/>
  <c r="S21" i="2" s="1"/>
  <c r="J26" i="2"/>
  <c r="J27" i="2"/>
  <c r="O13" i="2"/>
  <c r="O14" i="2" s="1"/>
  <c r="F9" i="2"/>
  <c r="J9" i="2" s="1"/>
  <c r="J14" i="2" s="1"/>
  <c r="AM22" i="3"/>
  <c r="AM20" i="2" s="1"/>
  <c r="AM21" i="2" s="1"/>
  <c r="O34" i="3"/>
  <c r="O30" i="2" s="1"/>
  <c r="O31" i="2" s="1"/>
  <c r="W34" i="3"/>
  <c r="W30" i="2" s="1"/>
  <c r="W31" i="2" s="1"/>
  <c r="AE34" i="3"/>
  <c r="AE30" i="2" s="1"/>
  <c r="AE31" i="2" s="1"/>
  <c r="AM34" i="3"/>
  <c r="AM30" i="2" s="1"/>
  <c r="AM31" i="2" s="1"/>
  <c r="J58" i="3"/>
  <c r="J25" i="3"/>
  <c r="J27" i="3"/>
  <c r="J30" i="3"/>
  <c r="J36" i="3"/>
  <c r="J41" i="3"/>
  <c r="J50" i="3"/>
  <c r="Z14" i="2"/>
  <c r="AP14" i="2"/>
  <c r="W14" i="2"/>
  <c r="AE14" i="2"/>
  <c r="K13" i="2"/>
  <c r="N22" i="3"/>
  <c r="N20" i="2" s="1"/>
  <c r="N21" i="2" s="1"/>
  <c r="N36" i="2" s="1"/>
  <c r="V22" i="3"/>
  <c r="V20" i="2" s="1"/>
  <c r="V21" i="2" s="1"/>
  <c r="AD22" i="3"/>
  <c r="AD20" i="2" s="1"/>
  <c r="AD21" i="2" s="1"/>
  <c r="AL22" i="3"/>
  <c r="AL20" i="2" s="1"/>
  <c r="AL21" i="2" s="1"/>
  <c r="E29" i="3"/>
  <c r="R22" i="3"/>
  <c r="R20" i="2" s="1"/>
  <c r="R21" i="2" s="1"/>
  <c r="Z22" i="3"/>
  <c r="Z20" i="2" s="1"/>
  <c r="Z21" i="2" s="1"/>
  <c r="AH22" i="3"/>
  <c r="AH20" i="2" s="1"/>
  <c r="AH21" i="2" s="1"/>
  <c r="AP22" i="3"/>
  <c r="AP20" i="2" s="1"/>
  <c r="AP21" i="2" s="1"/>
  <c r="J37" i="3"/>
  <c r="J39" i="3"/>
  <c r="J49" i="3"/>
  <c r="J56" i="3"/>
  <c r="K34" i="3"/>
  <c r="K30" i="2" s="1"/>
  <c r="K31" i="2" s="1"/>
  <c r="S34" i="3"/>
  <c r="S30" i="2" s="1"/>
  <c r="S31" i="2" s="1"/>
  <c r="AA34" i="3"/>
  <c r="AA30" i="2" s="1"/>
  <c r="AA31" i="2" s="1"/>
  <c r="AI34" i="3"/>
  <c r="AI30" i="2" s="1"/>
  <c r="AI31" i="2" s="1"/>
  <c r="J26" i="3"/>
  <c r="J28" i="3"/>
  <c r="J40" i="3"/>
  <c r="J46" i="3"/>
  <c r="J48" i="3"/>
  <c r="J54" i="3"/>
  <c r="E31" i="2"/>
  <c r="R14" i="2"/>
  <c r="S14" i="2"/>
  <c r="AA14" i="2"/>
  <c r="AI14" i="2"/>
  <c r="I35" i="2"/>
  <c r="I36" i="2"/>
  <c r="E20" i="2"/>
  <c r="G35" i="2"/>
  <c r="H36" i="2"/>
  <c r="E23" i="3"/>
  <c r="E22" i="3" s="1"/>
  <c r="E35" i="3"/>
  <c r="E51" i="3"/>
  <c r="F14" i="2" l="1"/>
  <c r="F36" i="2" s="1"/>
  <c r="W36" i="2"/>
  <c r="D13" i="2"/>
  <c r="E13" i="2" s="1"/>
  <c r="V14" i="2"/>
  <c r="AL36" i="2"/>
  <c r="V36" i="2"/>
  <c r="AD36" i="2"/>
  <c r="R36" i="2"/>
  <c r="AM36" i="2"/>
  <c r="AH36" i="2"/>
  <c r="F35" i="2"/>
  <c r="AE36" i="2"/>
  <c r="AI36" i="2"/>
  <c r="AP36" i="2"/>
  <c r="E14" i="2"/>
  <c r="E35" i="2" s="1"/>
  <c r="Z36" i="2"/>
  <c r="O36" i="2"/>
  <c r="AA36" i="2"/>
  <c r="S36" i="2"/>
  <c r="J35" i="2"/>
  <c r="J36" i="2"/>
  <c r="E34" i="3"/>
  <c r="E30" i="2" s="1"/>
  <c r="D14" i="2"/>
  <c r="D35" i="2" s="1"/>
  <c r="D36" i="2" l="1"/>
  <c r="E36" i="2"/>
  <c r="K14" i="2"/>
  <c r="K36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41" authorId="0" shapeId="0" xr:uid="{00000000-0006-0000-0100-000001000000}">
      <text>
        <r>
          <rPr>
            <sz val="12"/>
            <color rgb="FF000000"/>
            <rFont val="Times New Roman"/>
            <family val="1"/>
            <charset val="204"/>
          </rPr>
          <t>Кампус 1 - 4 сем., Кампус 2,3 - 3 сем.</t>
        </r>
      </text>
    </comment>
  </commentList>
</comments>
</file>

<file path=xl/sharedStrings.xml><?xml version="1.0" encoding="utf-8"?>
<sst xmlns="http://schemas.openxmlformats.org/spreadsheetml/2006/main" count="1663" uniqueCount="436">
  <si>
    <t>КЫРГЫЗ РЕСПУБЛИКАСЫНЫН БИЛИМ БЕРҮҮ ЖАНА ИЛИМ МИНИСТРЛИГИ / МИНИСТЕРСТВО  ОБРАЗОВАНИЯ  И НАУКИ КЫРГЫЗСКОЙ  РЕСПУБЛИКИ / MINISTRY OF EDUCATION AND SCIENCE OF THE KYRGYZ REPUBLIC</t>
  </si>
  <si>
    <t>И.РАЗЗАКОВ атындагы КЫРГЫЗ МАМЛЕКЕТТИК ТЕХНИКАЛЫК УНИВЕРСИТЕТИ / КЫРГЫЗСКИЙ   ГОСУДАРСТВЕННЫЙ  ТЕХНИЧЕСКИЙ  УНИВЕРСИТЕТ им. И.Раззакова / KYRGYZ STATE TECHNICAL UNIVERSITY named after I. Razzakov</t>
  </si>
  <si>
    <t>ЖУМУШЧУ ОКУУ ПЛАНЫ / РАБОЧИЙ  УЧЕБНЫЙ  ПЛАН / WORKING CURRICULUM</t>
  </si>
  <si>
    <r>
      <rPr>
        <b/>
        <sz val="11"/>
        <color theme="1"/>
        <rFont val="Times New Roman"/>
        <family val="1"/>
        <charset val="204"/>
      </rPr>
      <t xml:space="preserve">Бакалавр даярдоо / </t>
    </r>
    <r>
      <rPr>
        <b/>
        <sz val="12"/>
        <color theme="1"/>
        <rFont val="Times New Roman"/>
        <family val="1"/>
        <charset val="204"/>
      </rPr>
      <t xml:space="preserve">Подготовки бакалавра </t>
    </r>
    <r>
      <rPr>
        <b/>
        <sz val="11"/>
        <color theme="1"/>
        <rFont val="Times New Roman"/>
        <family val="1"/>
        <charset val="204"/>
      </rPr>
      <t xml:space="preserve"> / Working bachelor's study curriculum</t>
    </r>
  </si>
  <si>
    <t>БАГЫТ / НАПРАВЛЕНИЕ / MAJOR:</t>
  </si>
  <si>
    <t xml:space="preserve"> </t>
  </si>
  <si>
    <t xml:space="preserve">КВАЛИФИКАЦИЯСЫ / КВАЛИФИКАЦИЯ / QUALIFICATION: </t>
  </si>
  <si>
    <t>Бакалавр / Bachelor</t>
  </si>
  <si>
    <t>ОКУТУУНУН ЧЕНЕМДИК МӨӨНӨТҮ / НОРМАТИВНЫЙ СРОК ОБУЧЕНИЯ /STANDARD TERM OF STUDY:</t>
  </si>
  <si>
    <t>4 жыл / 4 года / 4 years</t>
  </si>
  <si>
    <t>ОКУТУУНУН  ФОРМАСЫ/ ФОРМА ОБУЧЕНИЯ / FORM OF STUDY:</t>
  </si>
  <si>
    <t>Күндүзгү  / Очная / Full-time</t>
  </si>
  <si>
    <t>Окуу процессинин графиги / График учебного процесса / The schedule of the educational process</t>
  </si>
  <si>
    <t>Убакыттын бюджет боюнча топтомо маалыматтары (жумаларда) /Сводные данные по бюджету времени (в неделях)/Summary of budget time (in weeks)</t>
  </si>
  <si>
    <t>курс/course</t>
  </si>
  <si>
    <t>Сентябрь/September</t>
  </si>
  <si>
    <t>Октябрь/October</t>
  </si>
  <si>
    <t>Ноябрь/November</t>
  </si>
  <si>
    <t>Декабрь/December</t>
  </si>
  <si>
    <t>Январь/January</t>
  </si>
  <si>
    <t>Февраль/February</t>
  </si>
  <si>
    <t>Март/March</t>
  </si>
  <si>
    <t>Апрель/April</t>
  </si>
  <si>
    <t>Май/May</t>
  </si>
  <si>
    <t>Июнь/June</t>
  </si>
  <si>
    <t>Июль/July</t>
  </si>
  <si>
    <t>Август/August</t>
  </si>
  <si>
    <t>бардыгы/всего/total</t>
  </si>
  <si>
    <t>теор.окутуу /теорет.обучение/ theoretical education</t>
  </si>
  <si>
    <t>сынактык сессия/экз. сессия/еxam. session</t>
  </si>
  <si>
    <t>практика/practice</t>
  </si>
  <si>
    <t xml:space="preserve">БКИ аткаруу /выполнение ВКР/ execution of FQW </t>
  </si>
  <si>
    <t>мамлекеттик аттестация/ гос.аттестация/ state certification</t>
  </si>
  <si>
    <t>каникулдар/ каникулы/ vacation</t>
  </si>
  <si>
    <t>1</t>
  </si>
  <si>
    <t>8</t>
  </si>
  <si>
    <t>15</t>
  </si>
  <si>
    <t>22</t>
  </si>
  <si>
    <t>29</t>
  </si>
  <si>
    <t>6</t>
  </si>
  <si>
    <t>13</t>
  </si>
  <si>
    <t>20</t>
  </si>
  <si>
    <t>27</t>
  </si>
  <si>
    <t>3</t>
  </si>
  <si>
    <t>10</t>
  </si>
  <si>
    <t>17</t>
  </si>
  <si>
    <t>24</t>
  </si>
  <si>
    <t>5</t>
  </si>
  <si>
    <t>12</t>
  </si>
  <si>
    <t>19</t>
  </si>
  <si>
    <t>26</t>
  </si>
  <si>
    <t>2</t>
  </si>
  <si>
    <t>9</t>
  </si>
  <si>
    <t>16</t>
  </si>
  <si>
    <t>23</t>
  </si>
  <si>
    <t>30</t>
  </si>
  <si>
    <t>11</t>
  </si>
  <si>
    <t>18</t>
  </si>
  <si>
    <t>25</t>
  </si>
  <si>
    <t>7</t>
  </si>
  <si>
    <t>14</t>
  </si>
  <si>
    <t>21</t>
  </si>
  <si>
    <t>28</t>
  </si>
  <si>
    <t>4</t>
  </si>
  <si>
    <t>31</t>
  </si>
  <si>
    <t>Р</t>
  </si>
  <si>
    <t xml:space="preserve"> =</t>
  </si>
  <si>
    <t>О</t>
  </si>
  <si>
    <t>П</t>
  </si>
  <si>
    <t>Х</t>
  </si>
  <si>
    <t>//</t>
  </si>
  <si>
    <t>ВР</t>
  </si>
  <si>
    <t>Жыйынтыгы/Итого/Total</t>
  </si>
  <si>
    <t xml:space="preserve">БЕЛГИЛЕР: </t>
  </si>
  <si>
    <t>ОБОЗНАЧЕНИЯ:</t>
  </si>
  <si>
    <r>
      <rPr>
        <sz val="9"/>
        <color theme="1"/>
        <rFont val="Times New Roman"/>
        <family val="1"/>
        <charset val="204"/>
      </rPr>
      <t>Теориялык окутуу /</t>
    </r>
    <r>
      <rPr>
        <b/>
        <sz val="9"/>
        <color theme="1"/>
        <rFont val="Times New Roman"/>
        <family val="1"/>
        <charset val="204"/>
      </rPr>
      <t>Теоретическое обуч.</t>
    </r>
  </si>
  <si>
    <r>
      <rPr>
        <sz val="9"/>
        <color theme="1"/>
        <rFont val="Times New Roman"/>
        <family val="1"/>
        <charset val="204"/>
      </rPr>
      <t>Окуу практикасы /</t>
    </r>
    <r>
      <rPr>
        <b/>
        <sz val="9"/>
        <color theme="1"/>
        <rFont val="Times New Roman"/>
        <family val="1"/>
        <charset val="204"/>
      </rPr>
      <t>Учебная практика</t>
    </r>
  </si>
  <si>
    <t>DENOTATION:</t>
  </si>
  <si>
    <t>/Theoretical education</t>
  </si>
  <si>
    <t>/Educational practice</t>
  </si>
  <si>
    <r>
      <rPr>
        <sz val="9"/>
        <color theme="1"/>
        <rFont val="Times New Roman"/>
        <family val="1"/>
        <charset val="204"/>
      </rPr>
      <t>Чектил көзөмөл/</t>
    </r>
    <r>
      <rPr>
        <b/>
        <sz val="9"/>
        <color theme="1"/>
        <rFont val="Times New Roman"/>
        <family val="1"/>
        <charset val="204"/>
      </rPr>
      <t>Рубежный контроль</t>
    </r>
  </si>
  <si>
    <r>
      <rPr>
        <sz val="9"/>
        <color theme="1"/>
        <rFont val="Times New Roman"/>
        <family val="1"/>
        <charset val="204"/>
      </rPr>
      <t>Өндүрүштүк практика /</t>
    </r>
    <r>
      <rPr>
        <b/>
        <sz val="9"/>
        <color theme="1"/>
        <rFont val="Times New Roman"/>
        <family val="1"/>
        <charset val="204"/>
      </rPr>
      <t>Производственная практика</t>
    </r>
  </si>
  <si>
    <t>/Mid-term control</t>
  </si>
  <si>
    <t>/Production practice</t>
  </si>
  <si>
    <r>
      <rPr>
        <sz val="9"/>
        <color theme="1"/>
        <rFont val="Times New Roman"/>
        <family val="1"/>
        <charset val="204"/>
      </rPr>
      <t>Сынактык сессия /</t>
    </r>
    <r>
      <rPr>
        <b/>
        <sz val="9"/>
        <color theme="1"/>
        <rFont val="Times New Roman"/>
        <family val="1"/>
        <charset val="204"/>
      </rPr>
      <t>Экзаменационная сессия</t>
    </r>
  </si>
  <si>
    <r>
      <rPr>
        <sz val="9"/>
        <color theme="1"/>
        <rFont val="Times New Roman"/>
        <family val="1"/>
        <charset val="204"/>
      </rPr>
      <t>Квалификация алдындагы  практика/</t>
    </r>
    <r>
      <rPr>
        <b/>
        <sz val="9"/>
        <color theme="1"/>
        <rFont val="Times New Roman"/>
        <family val="1"/>
        <charset val="204"/>
      </rPr>
      <t>Предквалификационная практика</t>
    </r>
  </si>
  <si>
    <t>/Examination session</t>
  </si>
  <si>
    <t>/Prequalification practice</t>
  </si>
  <si>
    <r>
      <rPr>
        <sz val="9"/>
        <color theme="1"/>
        <rFont val="Times New Roman"/>
        <family val="1"/>
        <charset val="204"/>
      </rPr>
      <t>Каникулдар/</t>
    </r>
    <r>
      <rPr>
        <b/>
        <sz val="9"/>
        <color theme="1"/>
        <rFont val="Times New Roman"/>
        <family val="1"/>
        <charset val="204"/>
      </rPr>
      <t>Каникулы</t>
    </r>
    <r>
      <rPr>
        <sz val="9"/>
        <color theme="1"/>
        <rFont val="Times New Roman"/>
        <family val="1"/>
        <charset val="204"/>
      </rPr>
      <t>/Vacation</t>
    </r>
  </si>
  <si>
    <t xml:space="preserve">// </t>
  </si>
  <si>
    <r>
      <rPr>
        <sz val="9"/>
        <color theme="1"/>
        <rFont val="Times New Roman"/>
        <family val="1"/>
        <charset val="204"/>
      </rPr>
      <t>БКИ аткаруу/</t>
    </r>
    <r>
      <rPr>
        <b/>
        <sz val="9"/>
        <color theme="1"/>
        <rFont val="Times New Roman"/>
        <family val="1"/>
        <charset val="204"/>
      </rPr>
      <t xml:space="preserve">Выполнение ВКР </t>
    </r>
  </si>
  <si>
    <r>
      <rPr>
        <sz val="9"/>
        <color theme="1"/>
        <rFont val="Times New Roman"/>
        <family val="1"/>
        <charset val="204"/>
      </rPr>
      <t>БКИ коргоо/</t>
    </r>
    <r>
      <rPr>
        <b/>
        <sz val="9"/>
        <color theme="1"/>
        <rFont val="Times New Roman"/>
        <family val="1"/>
        <charset val="204"/>
      </rPr>
      <t xml:space="preserve">Защита ВКР/Рrotection of FQW </t>
    </r>
  </si>
  <si>
    <t xml:space="preserve">/Execution of FQW </t>
  </si>
  <si>
    <t xml:space="preserve">  Дисциплинанын коду/   Код дисциплины/   Discipline code</t>
  </si>
  <si>
    <t xml:space="preserve">   ДИСЦИПЛИНАЛАРДЫН АТАЛЫШЫ / НАИМЕНОВАНИЕ ДИСЦИПЛИНЫ/  NAME OF THE DISCIPLINE</t>
  </si>
  <si>
    <t>Кафедра/Department</t>
  </si>
  <si>
    <t>Жалпы эмгек көлөмү/Общая трудоемкость/ Total labor intensity</t>
  </si>
  <si>
    <t>Сааттардагы иштин көлөмү/Объем работы в часах/Amount of work in hours</t>
  </si>
  <si>
    <t>Окутуунун 1-жылы/ 1-й год обучения/ 1st year of study</t>
  </si>
  <si>
    <t>Окутуунун 2-жылы/  2-й год обучения/  2nd year of study</t>
  </si>
  <si>
    <t>Окутуунун 3-жылы/ 3-й год обучения/ 3rd year of study</t>
  </si>
  <si>
    <t>Окутуунун 4-жылы/ 4-й год обучения/ 4th year of study</t>
  </si>
  <si>
    <t>Семестрлер боюнча отчет/ Отчет по семестрам/ Semester's report</t>
  </si>
  <si>
    <t>Бардыгы / Всего/ Total</t>
  </si>
  <si>
    <t>алардын ичинен:/из них:/ from them:</t>
  </si>
  <si>
    <t>Өз алдынча иштөө/ Самостоятельная работа/ Independent work</t>
  </si>
  <si>
    <t>1 сем/sem (КС/ОС/AS) -16 жум./нед./weeks</t>
  </si>
  <si>
    <t>2 сем/sem (ЖС/ВС/SS) -16 жум./нед./weeks</t>
  </si>
  <si>
    <t>3 сем/sem (КС/ОС/AS) -16 жум./нед./weeks</t>
  </si>
  <si>
    <t>4 сем/sem (ЖС/ВС/SS) -16 жум./нед./weeks</t>
  </si>
  <si>
    <t>5 сем/sem (КС/ОС/AS) -16 жум./нед./weeks</t>
  </si>
  <si>
    <t>6 сем/sem (ЖС/ВС/SS) -16 жум./нед./weeks</t>
  </si>
  <si>
    <t>7 сем/sem (КС/ОС/AS) -16 жум./нед./weeks</t>
  </si>
  <si>
    <t>8 сем/sem (ЖС/ВС/SS) -16 жум./нед./weeks</t>
  </si>
  <si>
    <t>Лекциялар/Лекции/ lectures</t>
  </si>
  <si>
    <t>Лабораториялык/Лабораторные/ laboratory</t>
  </si>
  <si>
    <t>Практикалык/Практические/ Practical</t>
  </si>
  <si>
    <t>лк/ лк/ leс</t>
  </si>
  <si>
    <t>лб/лб/ lab</t>
  </si>
  <si>
    <t>пр/ пр/ prac</t>
  </si>
  <si>
    <t>Кредит/Credit</t>
  </si>
  <si>
    <t>сынак/экзамен/exam</t>
  </si>
  <si>
    <t>зачет/credits-zachet</t>
  </si>
  <si>
    <t xml:space="preserve">КИ,КД/КР, КП/CW, CP </t>
  </si>
  <si>
    <t>Кредиты/ Credits ECTS</t>
  </si>
  <si>
    <t xml:space="preserve"> Сааттар/ Часы/ Hours</t>
  </si>
  <si>
    <t>Блок 1.</t>
  </si>
  <si>
    <t>Б1.1.</t>
  </si>
  <si>
    <t>ГУМАНИТАРДЫК, СОЦИАЛДЫК ЖАНА ЭКОНОМИКАЛЫК ЦИКЛ / ГУМАНИТАРНЫЙ, СОЦИАЛЬНЫЙ И ЭКОНОМИЧЕСКИЙ ЦИКЛ / HUMANITARIAN, SOCIAL AND ECONOMIC CYCLE</t>
  </si>
  <si>
    <t>БАЗАЛЫК БӨЛҮК / БАЗОВАЯ ЧАСТЬ / BASIC  PART</t>
  </si>
  <si>
    <t>Б1.1.1</t>
  </si>
  <si>
    <t>КТ</t>
  </si>
  <si>
    <t>ГЭ</t>
  </si>
  <si>
    <t>Б1.1.3</t>
  </si>
  <si>
    <t>ИЯ</t>
  </si>
  <si>
    <t>Б1.1.4</t>
  </si>
  <si>
    <t>ГиОН</t>
  </si>
  <si>
    <t xml:space="preserve">ВАРИАТИВДҮҮ БӨЛҮК / ВАРИАТИВНАЯ ЧАСТЬ / VARIABLE PART: </t>
  </si>
  <si>
    <t>Цикл Б1.1 боюнча жыйынтыгы /Итого по циклу Б1.1/Total cycle Б1.1</t>
  </si>
  <si>
    <t>Б1.2.</t>
  </si>
  <si>
    <t>МАТЕМАТИКАЛЫК ЖАНА ТАБИГЫЙ-ИЛИМИЙ ЦИКЛ / МАТЕМАТИЧЕСКИЙ И ЕСТЕСТВЕННО-НАУЧНЫЙ ЦИКЛ/MATHEMATICAL AND NATURAL SCIENCE CYCLE</t>
  </si>
  <si>
    <t>Б1.2.1</t>
  </si>
  <si>
    <t>ВМ</t>
  </si>
  <si>
    <t>Б1.2.2</t>
  </si>
  <si>
    <t>Физика</t>
  </si>
  <si>
    <t>Б1.2.3</t>
  </si>
  <si>
    <t>Цикл Б1.2 боюнча жыйынтыгы /Итого по циклу Б1.2/Total cycle Б1.2</t>
  </si>
  <si>
    <t>Б1.3.</t>
  </si>
  <si>
    <t>КЕСИПТИК ЦИКЛ / ПРОФЕССИОНАЛЬНЫЙ ЦИКЛ / PROFESSIONAL CYCLE</t>
  </si>
  <si>
    <t>Б1.3.1</t>
  </si>
  <si>
    <t>Б1.3.2</t>
  </si>
  <si>
    <t>Б1.3.3</t>
  </si>
  <si>
    <t>Б1.3.4</t>
  </si>
  <si>
    <t>Б1.3.5</t>
  </si>
  <si>
    <t>ТБ</t>
  </si>
  <si>
    <t>Б1.3.6</t>
  </si>
  <si>
    <t>ЭУП</t>
  </si>
  <si>
    <t>Цикл Б1.3 боюнча жыйынтыгы /Итого по циклу Б1.3/Total cycle Б1.3</t>
  </si>
  <si>
    <t>ФКиС</t>
  </si>
  <si>
    <t>1-4</t>
  </si>
  <si>
    <t>Блок 2.</t>
  </si>
  <si>
    <t>Практика боюнча кредиттер/Кредитов по практике/Credits on practice:</t>
  </si>
  <si>
    <t>Блок 3.</t>
  </si>
  <si>
    <t>Бүтүрүүчү квалификациялык ишти даярдоо жана коргоо /Подготовка и защита выпускной квалификационной работы/Preparation and defence of final qualifying work</t>
  </si>
  <si>
    <t>Окуу дисциплиналары боюнча кредиттер/Кредитов по учебным дисциплинам /Credits in various academic disciplines:</t>
  </si>
  <si>
    <t>Окуунун баардык мезгилиндеги кредиттердин топтому / ВСЕГО кредитов за весь период обучения / Total credits for the entire period of study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</si>
  <si>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</si>
  <si>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ФАКУЛЬТАТИВДЕР/ФАКУЛЬТАТИВЫ/ELECTIVES:</t>
  </si>
  <si>
    <r>
      <rPr>
        <sz val="16"/>
        <color theme="1"/>
        <rFont val="Times New Roman"/>
        <family val="1"/>
        <charset val="204"/>
      </rPr>
      <t>Англис тили</t>
    </r>
    <r>
      <rPr>
        <b/>
        <sz val="16"/>
        <color theme="1"/>
        <rFont val="Times New Roman"/>
        <family val="1"/>
        <charset val="204"/>
      </rPr>
      <t xml:space="preserve"> / Английский язык  / </t>
    </r>
    <r>
      <rPr>
        <sz val="16"/>
        <color theme="1"/>
        <rFont val="Times New Roman"/>
        <family val="1"/>
        <charset val="204"/>
      </rPr>
      <t>English  language</t>
    </r>
  </si>
  <si>
    <t>3,4,5</t>
  </si>
  <si>
    <t xml:space="preserve">№ </t>
  </si>
  <si>
    <t>ПРАКТИКАНЫН АТАЛЫШЫ / НАИМЕНОВАНИЕ ПРАКТИКИ/ NAME OF THE PRACTICE</t>
  </si>
  <si>
    <t>сем./ sem.</t>
  </si>
  <si>
    <t>кред/cred</t>
  </si>
  <si>
    <t>жум. көлөмү/ объем в нед/ volume in weeks</t>
  </si>
  <si>
    <t>№</t>
  </si>
  <si>
    <t>ЖЫЙЫНТЫКТООЧУ МАМЛЕКЕТТИК АТТЕСТАЦИЯ / ИТОГОВАЯ ГОСУДАРСТВЕННАЯ АТТЕСТАЦИЯ / FINAL STATE CERTIFICATION</t>
  </si>
  <si>
    <t>кред/ cred</t>
  </si>
  <si>
    <t>жум.көлөмү/ объем в нед/ volume in weeks</t>
  </si>
  <si>
    <t xml:space="preserve">Белгилер:/Обозначения:/Denotation: </t>
  </si>
  <si>
    <r>
      <rPr>
        <b/>
        <sz val="12"/>
        <color theme="1"/>
        <rFont val="Times New Roman"/>
        <family val="1"/>
        <charset val="204"/>
      </rPr>
      <t xml:space="preserve">лк/ лк/ leс </t>
    </r>
    <r>
      <rPr>
        <sz val="12"/>
        <color theme="1"/>
        <rFont val="Times New Roman"/>
        <family val="1"/>
        <charset val="204"/>
      </rPr>
      <t xml:space="preserve">- лекциялар/лекции/ lectures, </t>
    </r>
    <r>
      <rPr>
        <b/>
        <sz val="12"/>
        <color theme="1"/>
        <rFont val="Times New Roman"/>
        <family val="1"/>
        <charset val="204"/>
      </rPr>
      <t>лб/лб/ lab</t>
    </r>
    <r>
      <rPr>
        <sz val="12"/>
        <color theme="1"/>
        <rFont val="Times New Roman"/>
        <family val="1"/>
        <charset val="204"/>
      </rPr>
      <t xml:space="preserve"> -лабораториялык/лабораторные/ laboratory, </t>
    </r>
    <r>
      <rPr>
        <b/>
        <sz val="12"/>
        <color theme="1"/>
        <rFont val="Times New Roman"/>
        <family val="1"/>
        <charset val="204"/>
      </rPr>
      <t>пр/ пр/ prac</t>
    </r>
    <r>
      <rPr>
        <sz val="12"/>
        <color theme="1"/>
        <rFont val="Times New Roman"/>
        <family val="1"/>
        <charset val="204"/>
      </rPr>
      <t xml:space="preserve"> - Практикалык/ Практические/ Practical</t>
    </r>
  </si>
  <si>
    <r>
      <rPr>
        <b/>
        <sz val="12"/>
        <color theme="1"/>
        <rFont val="Times New Roman"/>
        <family val="1"/>
        <charset val="204"/>
      </rPr>
      <t xml:space="preserve">КС/ОС/AS </t>
    </r>
    <r>
      <rPr>
        <sz val="12"/>
        <color theme="1"/>
        <rFont val="Times New Roman"/>
        <family val="1"/>
        <charset val="204"/>
      </rPr>
      <t xml:space="preserve">- Күзгү семестр/Осенний семестр/Autumn semester,  </t>
    </r>
    <r>
      <rPr>
        <b/>
        <sz val="12"/>
        <color theme="1"/>
        <rFont val="Times New Roman"/>
        <family val="1"/>
        <charset val="204"/>
      </rPr>
      <t>ЖС/ВС/SS</t>
    </r>
    <r>
      <rPr>
        <sz val="12"/>
        <color theme="1"/>
        <rFont val="Times New Roman"/>
        <family val="1"/>
        <charset val="204"/>
      </rPr>
      <t xml:space="preserve"> - Жазгы семестр/Весенний семестр/Spring semester</t>
    </r>
  </si>
  <si>
    <r>
      <rPr>
        <b/>
        <sz val="12"/>
        <color theme="1"/>
        <rFont val="Times New Roman"/>
        <family val="1"/>
        <charset val="204"/>
      </rPr>
      <t>КИ, КД/КР, КП/CW, CP</t>
    </r>
    <r>
      <rPr>
        <sz val="12"/>
        <color theme="1"/>
        <rFont val="Times New Roman"/>
        <family val="1"/>
        <charset val="204"/>
      </rPr>
      <t xml:space="preserve"> - Курстук иш, Курстук долбоор/ Курсовая работа, Курсовой проект/ Course work, Course project</t>
    </r>
  </si>
  <si>
    <r>
      <rPr>
        <b/>
        <sz val="12"/>
        <color theme="1"/>
        <rFont val="Times New Roman"/>
        <family val="1"/>
        <charset val="204"/>
      </rPr>
      <t>ЖКБ БС/ОС ВПО/ ES HPE</t>
    </r>
    <r>
      <rPr>
        <sz val="12"/>
        <color theme="1"/>
        <rFont val="Times New Roman"/>
        <family val="1"/>
        <charset val="204"/>
      </rPr>
      <t xml:space="preserve"> - Жогорку кесиптик билим берүүнүн билим берүү стандарты / Образовательный стандарт высшего профессионального образования/Educational standard  of higher professional education</t>
    </r>
  </si>
  <si>
    <r>
      <rPr>
        <sz val="14"/>
        <color theme="1"/>
        <rFont val="Times New Roman"/>
        <family val="1"/>
        <charset val="204"/>
      </rPr>
      <t>Жумушчу окуу планы КМТУ ЖКБ БСнын негизинде __________________ 20___-ж.___.___. №______/____ буйругу менен бекитилген "________________________________________________" багыты боюнча түзүлдү /</t>
    </r>
    <r>
      <rPr>
        <b/>
        <sz val="14"/>
        <color theme="1"/>
        <rFont val="Times New Roman"/>
        <family val="1"/>
        <charset val="204"/>
      </rPr>
      <t xml:space="preserve"> Рабочий учебный план составлен на основе ОС ВПО КГТУ по направлению "____________________________________"</t>
    </r>
    <r>
      <rPr>
        <sz val="14"/>
        <color theme="1"/>
        <rFont val="Times New Roman"/>
        <family val="1"/>
        <charset val="204"/>
      </rPr>
      <t>, утвержденному приказом ________№_______/____ от ____.____.______ г. / The curriculum drawn up on the basis of ES HPE of KSTU on the major "________________________________________", approved by order of _______________№______/____ from ____.____.______ y.</t>
    </r>
  </si>
  <si>
    <r>
      <rPr>
        <sz val="14"/>
        <color theme="1"/>
        <rFont val="Times New Roman"/>
        <family val="1"/>
        <charset val="204"/>
      </rPr>
      <t xml:space="preserve">Жумушчу окуу планы кафедранын 20___-ж. "______" жыйынында каралды, протокол №_______ / </t>
    </r>
    <r>
      <rPr>
        <b/>
        <sz val="14"/>
        <color theme="1"/>
        <rFont val="Times New Roman"/>
        <family val="1"/>
        <charset val="204"/>
      </rPr>
      <t>Рабочий учебный  план  рассмотрен  на  заседании  кафедры, протокол №____от "_______" 20___г.</t>
    </r>
    <r>
      <rPr>
        <sz val="14"/>
        <color theme="1"/>
        <rFont val="Times New Roman"/>
        <family val="1"/>
        <charset val="204"/>
      </rPr>
      <t xml:space="preserve"> / The curriculum considered at a meeting of the Department, protocol №______ from "_______" 20___ y.</t>
    </r>
  </si>
  <si>
    <t>ОУКтун төрайымы / Председатель УМК /</t>
  </si>
  <si>
    <t xml:space="preserve">   ДИСЦИПЛИНАЛАРДЫН АТАЛЫШЫ /                                                                                           НАИМЕНОВАНИЕ ДИСЦИПЛИНЫ/                                                                                                                                        NAME OF THE DISCIPLINE</t>
  </si>
  <si>
    <t>Жалпы эмгек көлөмү/ Общая трудоемкость/ Total labor intensity</t>
  </si>
  <si>
    <t>ВАРИАТИВДҮҮ БӨЛҮК / ВАРИАТИВНАЯ ЧАСТЬ / VARIABLE PART:</t>
  </si>
  <si>
    <t>ЖОЖдун компоненти / Вузовский компонент / University component</t>
  </si>
  <si>
    <t>Тандоо курстар / Курсы по выбору / Elective courses</t>
  </si>
  <si>
    <t>Б1.1.В1</t>
  </si>
  <si>
    <t>РЯ</t>
  </si>
  <si>
    <t>Б1.1.В2</t>
  </si>
  <si>
    <t>ОП Лг</t>
  </si>
  <si>
    <t>Б1.1.В3</t>
  </si>
  <si>
    <t>ОП ИП</t>
  </si>
  <si>
    <t>Б1.1.В4</t>
  </si>
  <si>
    <t>Б1.1.В5</t>
  </si>
  <si>
    <t>Б1.1.В6</t>
  </si>
  <si>
    <t>Б1.1.В7</t>
  </si>
  <si>
    <t>Б1.1.В8</t>
  </si>
  <si>
    <t>Б1.1.В9</t>
  </si>
  <si>
    <t>Б1.2.П1</t>
  </si>
  <si>
    <t>Б1.2.П2</t>
  </si>
  <si>
    <t>Б1.2.П3</t>
  </si>
  <si>
    <t>Хим</t>
  </si>
  <si>
    <t>Б1.2.В1</t>
  </si>
  <si>
    <t>Б1.2.В2</t>
  </si>
  <si>
    <t>Б1.3.П1</t>
  </si>
  <si>
    <t>Б1.3.П2</t>
  </si>
  <si>
    <t>Б1.3.П3</t>
  </si>
  <si>
    <t>Б1.3.П4</t>
  </si>
  <si>
    <t>Б1.3.П5</t>
  </si>
  <si>
    <t>Б1.3.П6</t>
  </si>
  <si>
    <t>Б1.3.П7</t>
  </si>
  <si>
    <t>Б1.3.П8</t>
  </si>
  <si>
    <t>Б1.3.П9</t>
  </si>
  <si>
    <t>Б1.3.П10</t>
  </si>
  <si>
    <t>Б1.3.П11</t>
  </si>
  <si>
    <t>Б1.3.П12</t>
  </si>
  <si>
    <t>Б1.3.П13</t>
  </si>
  <si>
    <t>Б1.3.П14</t>
  </si>
  <si>
    <t>Б1.3.П15</t>
  </si>
  <si>
    <t>Б1.3.В1</t>
  </si>
  <si>
    <t>Б1.3.В2</t>
  </si>
  <si>
    <t>Б1.3.В3</t>
  </si>
  <si>
    <t>Б1.3.В4</t>
  </si>
  <si>
    <t>Б1.3.В5</t>
  </si>
  <si>
    <t>Б1.3.В6</t>
  </si>
  <si>
    <t>Б1.3.В7</t>
  </si>
  <si>
    <t>Б1.3.В8</t>
  </si>
  <si>
    <t>Б1.3.В9</t>
  </si>
  <si>
    <t>Б1.3.В10</t>
  </si>
  <si>
    <t>Б1.3.В11</t>
  </si>
  <si>
    <t>Б1.3.В12</t>
  </si>
  <si>
    <t>Б1.3.В13</t>
  </si>
  <si>
    <t>Б1.3.В14</t>
  </si>
  <si>
    <r>
      <t xml:space="preserve">ЧЕТ ТИЛИ / </t>
    </r>
    <r>
      <rPr>
        <b/>
        <sz val="16"/>
        <rFont val="Times New Roman"/>
        <family val="1"/>
        <charset val="204"/>
      </rPr>
      <t>ИНОСТРАННЫЙ ЯЗЫК</t>
    </r>
    <r>
      <rPr>
        <sz val="16"/>
        <rFont val="Times New Roman"/>
        <family val="1"/>
        <charset val="204"/>
      </rPr>
      <t xml:space="preserve"> / FOREIGN LANGUAGE</t>
    </r>
  </si>
  <si>
    <r>
      <t>ФИЛОСОФИЯ</t>
    </r>
    <r>
      <rPr>
        <sz val="16"/>
        <rFont val="Times New Roman"/>
        <family val="1"/>
        <charset val="204"/>
      </rPr>
      <t>/ PHILOSOPHY</t>
    </r>
  </si>
  <si>
    <r>
      <rPr>
        <sz val="15"/>
        <rFont val="Times New Roman"/>
        <family val="1"/>
        <charset val="204"/>
      </rPr>
      <t>МАНАС ТААНУУ</t>
    </r>
    <r>
      <rPr>
        <b/>
        <sz val="15"/>
        <rFont val="Times New Roman"/>
        <family val="1"/>
        <charset val="204"/>
      </rPr>
      <t>/ МАНАСОВЕДЕНИЕ/</t>
    </r>
    <r>
      <rPr>
        <sz val="15"/>
        <rFont val="Times New Roman"/>
        <family val="1"/>
        <charset val="204"/>
      </rPr>
      <t xml:space="preserve"> MANAS STUDY</t>
    </r>
  </si>
  <si>
    <r>
      <t xml:space="preserve">ОРУС ТИЛИ / </t>
    </r>
    <r>
      <rPr>
        <b/>
        <sz val="16"/>
        <rFont val="Times New Roman"/>
        <family val="1"/>
        <charset val="204"/>
      </rPr>
      <t xml:space="preserve">РУССКИЙ ЯЗЫК </t>
    </r>
    <r>
      <rPr>
        <sz val="16"/>
        <rFont val="Times New Roman"/>
        <family val="1"/>
        <charset val="204"/>
      </rPr>
      <t xml:space="preserve">/ RUSSIAN LANGUAGE </t>
    </r>
  </si>
  <si>
    <r>
      <rPr>
        <sz val="15"/>
        <rFont val="Times New Roman"/>
        <family val="1"/>
        <charset val="204"/>
      </rPr>
      <t>ИШКЕРЛИК ЖАНА ИННОВАЦИЯ</t>
    </r>
    <r>
      <rPr>
        <b/>
        <sz val="15"/>
        <rFont val="Times New Roman"/>
        <family val="1"/>
        <charset val="204"/>
      </rPr>
      <t xml:space="preserve"> / ПРЕДПРИНИМАТЕЛЬСТВО И ИННОВАЦИИ / </t>
    </r>
    <r>
      <rPr>
        <sz val="15"/>
        <rFont val="Times New Roman"/>
        <family val="1"/>
        <charset val="204"/>
      </rPr>
      <t>ENTREPRENEURSHIP AND INNOVATION</t>
    </r>
  </si>
  <si>
    <r>
      <t xml:space="preserve">КЫРГЫЗСТАНДЫН ГЕОГРАФИЯСЫ </t>
    </r>
    <r>
      <rPr>
        <b/>
        <sz val="15"/>
        <rFont val="Times New Roman"/>
        <family val="1"/>
        <charset val="204"/>
      </rPr>
      <t xml:space="preserve">/ ГЕОГРАФИЯ КЫРГЫЗСТАНА </t>
    </r>
    <r>
      <rPr>
        <sz val="15"/>
        <rFont val="Times New Roman"/>
        <family val="1"/>
        <charset val="204"/>
      </rPr>
      <t>/ GEOGRAPHY OF KYRGYZSTAN</t>
    </r>
  </si>
  <si>
    <r>
      <rPr>
        <sz val="15"/>
        <rFont val="Times New Roman"/>
        <family val="1"/>
        <charset val="204"/>
      </rPr>
      <t>ЧЫГАРМАЧЫЛЫК ОЙ ЖҮГҮРТҮҮ</t>
    </r>
    <r>
      <rPr>
        <b/>
        <sz val="15"/>
        <rFont val="Times New Roman"/>
        <family val="1"/>
        <charset val="204"/>
      </rPr>
      <t xml:space="preserve"> / КРЕАТИВНОЕ МЫШЛЕНИЕ / </t>
    </r>
    <r>
      <rPr>
        <sz val="15"/>
        <rFont val="Times New Roman"/>
        <family val="1"/>
        <charset val="204"/>
      </rPr>
      <t>CREATIVE THINKING</t>
    </r>
  </si>
  <si>
    <r>
      <t xml:space="preserve">СОЦИОЛОГИЯ </t>
    </r>
    <r>
      <rPr>
        <sz val="15"/>
        <rFont val="Times New Roman"/>
        <family val="1"/>
        <charset val="204"/>
      </rPr>
      <t>/ SOCIOLOGY</t>
    </r>
  </si>
  <si>
    <r>
      <rPr>
        <sz val="15"/>
        <rFont val="Times New Roman"/>
        <family val="1"/>
        <charset val="204"/>
      </rPr>
      <t>САЯСАТ ТААНУУ</t>
    </r>
    <r>
      <rPr>
        <b/>
        <sz val="15"/>
        <rFont val="Times New Roman"/>
        <family val="1"/>
        <charset val="204"/>
      </rPr>
      <t xml:space="preserve"> / ПОЛИТОЛОГИЯ /</t>
    </r>
    <r>
      <rPr>
        <sz val="15"/>
        <rFont val="Times New Roman"/>
        <family val="1"/>
        <charset val="204"/>
      </rPr>
      <t xml:space="preserve"> POLITICAL SCIENCE</t>
    </r>
  </si>
  <si>
    <r>
      <t>КУЛЬТУРОЛОГИЯ /</t>
    </r>
    <r>
      <rPr>
        <sz val="15"/>
        <rFont val="Times New Roman"/>
        <family val="1"/>
        <charset val="204"/>
      </rPr>
      <t xml:space="preserve"> CULTUROLOGY</t>
    </r>
  </si>
  <si>
    <r>
      <rPr>
        <sz val="15"/>
        <rFont val="Times New Roman"/>
        <family val="1"/>
        <charset val="204"/>
      </rPr>
      <t>ДИНИЙ ИЗИЛДӨӨЛӨР</t>
    </r>
    <r>
      <rPr>
        <b/>
        <sz val="15"/>
        <rFont val="Times New Roman"/>
        <family val="1"/>
        <charset val="204"/>
      </rPr>
      <t xml:space="preserve"> / РЕЛИГИОВЕДЕНИЕ / </t>
    </r>
    <r>
      <rPr>
        <sz val="15"/>
        <rFont val="Times New Roman"/>
        <family val="1"/>
        <charset val="204"/>
      </rPr>
      <t>RELIGIOUS STUDIES</t>
    </r>
  </si>
  <si>
    <r>
      <t xml:space="preserve">МАТЕМАТИКА 1 / </t>
    </r>
    <r>
      <rPr>
        <b/>
        <sz val="16"/>
        <rFont val="Times New Roman"/>
        <family val="1"/>
        <charset val="204"/>
      </rPr>
      <t>МАТЕМАТИКА 1 /</t>
    </r>
    <r>
      <rPr>
        <sz val="16"/>
        <rFont val="Times New Roman"/>
        <family val="1"/>
        <charset val="204"/>
      </rPr>
      <t xml:space="preserve"> MATHEMATICS 1</t>
    </r>
  </si>
  <si>
    <r>
      <t xml:space="preserve">МАТЕМАТИКА 2 / </t>
    </r>
    <r>
      <rPr>
        <b/>
        <sz val="16"/>
        <rFont val="Times New Roman"/>
        <family val="1"/>
        <charset val="204"/>
      </rPr>
      <t>МАТЕМАТИКА 2 /</t>
    </r>
    <r>
      <rPr>
        <sz val="16"/>
        <rFont val="Times New Roman"/>
        <family val="1"/>
        <charset val="204"/>
      </rPr>
      <t xml:space="preserve"> MATHEMATICS 2</t>
    </r>
  </si>
  <si>
    <r>
      <t>ФИЗИКА 1</t>
    </r>
    <r>
      <rPr>
        <b/>
        <sz val="16"/>
        <color theme="1"/>
        <rFont val="Times New Roman"/>
        <family val="1"/>
        <charset val="204"/>
      </rPr>
      <t xml:space="preserve"> / ФИЗИКА 1 </t>
    </r>
    <r>
      <rPr>
        <sz val="16"/>
        <color theme="1"/>
        <rFont val="Times New Roman"/>
        <family val="1"/>
        <charset val="204"/>
      </rPr>
      <t>/ PHYSICS 1</t>
    </r>
  </si>
  <si>
    <r>
      <t>ФИЗИКА 2</t>
    </r>
    <r>
      <rPr>
        <b/>
        <sz val="16"/>
        <color theme="1"/>
        <rFont val="Times New Roman"/>
        <family val="1"/>
        <charset val="204"/>
      </rPr>
      <t xml:space="preserve"> / ФИЗИКА 2 </t>
    </r>
    <r>
      <rPr>
        <sz val="16"/>
        <color theme="1"/>
        <rFont val="Times New Roman"/>
        <family val="1"/>
        <charset val="204"/>
      </rPr>
      <t>/ PHYSICS 2</t>
    </r>
  </si>
  <si>
    <r>
      <t xml:space="preserve">ЖАШОО КООПСУЗДУГУ (ЖК, ЭКОЛОГИЯ) / </t>
    </r>
    <r>
      <rPr>
        <b/>
        <sz val="16"/>
        <color theme="1"/>
        <rFont val="Times New Roman"/>
        <family val="1"/>
        <charset val="204"/>
      </rPr>
      <t xml:space="preserve">БЕЗОПАСНОСТЬ ЖИЗНЕДЕЯТЕЛЬНОСТИ (БЖД, ЭКОЛОГИЯ) </t>
    </r>
    <r>
      <rPr>
        <sz val="16"/>
        <color theme="1"/>
        <rFont val="Times New Roman"/>
        <family val="1"/>
        <charset val="204"/>
      </rPr>
      <t>/ LIFE SAFETY (LS, ECOLOGY)</t>
    </r>
  </si>
  <si>
    <r>
      <t xml:space="preserve">ЭКОНОМИКА, УЮШТУРУУ ЖАНА ӨНДҮРҮШТҮ БАШКАРУУ / </t>
    </r>
    <r>
      <rPr>
        <b/>
        <sz val="16"/>
        <color theme="1"/>
        <rFont val="Times New Roman"/>
        <family val="1"/>
        <charset val="204"/>
      </rPr>
      <t>ЭКОНОМИКА, ОРГАНИЗАЦИЯ И УПРАВЛЕНИЕ ПРОИЗВОДСТВОМ</t>
    </r>
    <r>
      <rPr>
        <b/>
        <sz val="16"/>
        <color theme="1"/>
        <rFont val="Times New Roman"/>
        <family val="1"/>
        <charset val="204"/>
      </rPr>
      <t xml:space="preserve"> </t>
    </r>
    <r>
      <rPr>
        <sz val="16"/>
        <color theme="1"/>
        <rFont val="Times New Roman"/>
        <family val="1"/>
        <charset val="204"/>
      </rPr>
      <t>/ ECONOMICS, ORGANIZATION AND PRODUCTION MANAGEMENT</t>
    </r>
  </si>
  <si>
    <r>
      <t xml:space="preserve">ДЕНЕ ТАРБИЯ ЖАНА СПОРТ / </t>
    </r>
    <r>
      <rPr>
        <b/>
        <sz val="16"/>
        <color theme="1"/>
        <rFont val="Times New Roman"/>
        <family val="1"/>
        <charset val="204"/>
      </rPr>
      <t>ФИЗИЧЕСКАЯ КУЛЬТУРА И СПОРТ</t>
    </r>
    <r>
      <rPr>
        <sz val="16"/>
        <color theme="1"/>
        <rFont val="Times New Roman"/>
        <family val="1"/>
        <charset val="204"/>
      </rPr>
      <t xml:space="preserve"> / PHYSICAL CULTURE AND SPORTS</t>
    </r>
  </si>
  <si>
    <t>Б1.1.2</t>
  </si>
  <si>
    <t>Б1.1.5</t>
  </si>
  <si>
    <r>
      <t xml:space="preserve">КЫРГЫЗ ТИЛИ ЖАНА АДАБИЯТ / </t>
    </r>
    <r>
      <rPr>
        <b/>
        <sz val="16"/>
        <rFont val="Times New Roman"/>
        <family val="1"/>
        <charset val="204"/>
      </rPr>
      <t xml:space="preserve">КЫРГЫЗСКИЙ ЯЗЫК И ЛИТЕРАТУРА </t>
    </r>
    <r>
      <rPr>
        <sz val="16"/>
        <rFont val="Times New Roman"/>
        <family val="1"/>
        <charset val="204"/>
      </rPr>
      <t>/ KYRGYZ LANGUAGE AND LITERATURE</t>
    </r>
  </si>
  <si>
    <r>
      <rPr>
        <sz val="15"/>
        <rFont val="Times New Roman"/>
        <family val="1"/>
        <charset val="204"/>
      </rPr>
      <t>КЫРГЫЗСТАН ТАРЫХЫ</t>
    </r>
    <r>
      <rPr>
        <b/>
        <sz val="15"/>
        <rFont val="Times New Roman"/>
        <family val="1"/>
        <charset val="204"/>
      </rPr>
      <t xml:space="preserve"> / ИСТОРИЯ КЫРГЫЗСТАНА/</t>
    </r>
    <r>
      <rPr>
        <sz val="15"/>
        <rFont val="Times New Roman"/>
        <family val="1"/>
        <charset val="204"/>
      </rPr>
      <t xml:space="preserve"> HISTORY OF KYRGYZSTAN</t>
    </r>
  </si>
  <si>
    <r>
      <rPr>
        <sz val="15"/>
        <rFont val="Times New Roman"/>
        <family val="1"/>
        <charset val="204"/>
      </rPr>
      <t>КОММУНИКАЦИЯ ПСИХОЛОГИЯСЫ</t>
    </r>
    <r>
      <rPr>
        <b/>
        <sz val="15"/>
        <rFont val="Times New Roman"/>
        <family val="1"/>
        <charset val="204"/>
      </rPr>
      <t xml:space="preserve"> / ПСИХОЛОГИЯ КОММУНИКАЦИЙ / </t>
    </r>
    <r>
      <rPr>
        <sz val="15"/>
        <rFont val="Times New Roman"/>
        <family val="1"/>
        <charset val="204"/>
      </rPr>
      <t>PSYCHOLOGY OF COMMUNICATIONS</t>
    </r>
  </si>
  <si>
    <r>
      <t xml:space="preserve">ХИМИЯ (ОРГАНИКАЛЫК ЭМЕС ЖАНА ОРГАНИКАЛЫК ХИМИЯ) / </t>
    </r>
    <r>
      <rPr>
        <b/>
        <sz val="16"/>
        <color theme="1"/>
        <rFont val="Times New Roman"/>
        <family val="1"/>
        <charset val="204"/>
      </rPr>
      <t xml:space="preserve">ХИМИЯ (НЕОРГАНИЧЕСКАЯ И ОРГАНИЧЕСКАЯ ХИМИЯ) </t>
    </r>
    <r>
      <rPr>
        <sz val="16"/>
        <color theme="1"/>
        <rFont val="Times New Roman"/>
        <family val="1"/>
        <charset val="204"/>
      </rPr>
      <t>/ CHEMISTRY(INORGANIC AND ORGANIC CHEMISTRY)</t>
    </r>
  </si>
  <si>
    <r>
      <t xml:space="preserve">Кыргыз тили жана адабияты, КР тарыхы дисциплиналары боюнча жыйынтыктоочу аттестация / </t>
    </r>
    <r>
      <rPr>
        <b/>
        <sz val="14"/>
        <color theme="1"/>
        <rFont val="Times New Roman"/>
        <family val="1"/>
        <charset val="204"/>
      </rPr>
      <t xml:space="preserve">Междисциплинарная итоговая аттестация по дисциплинам: Кырг. язык и литература, История КР </t>
    </r>
    <r>
      <rPr>
        <sz val="14"/>
        <color theme="1"/>
        <rFont val="Times New Roman"/>
        <family val="1"/>
        <charset val="204"/>
      </rPr>
      <t>/ Interdisciplinary final certification in the following disciplines: Kyrgyz language and literature, History of the KR.</t>
    </r>
  </si>
  <si>
    <r>
      <t xml:space="preserve">ӨНДҮРҮШТҮК ПРАКТИКА / </t>
    </r>
    <r>
      <rPr>
        <b/>
        <sz val="14"/>
        <color theme="1"/>
        <rFont val="Times New Roman"/>
        <family val="1"/>
        <charset val="204"/>
      </rPr>
      <t>ПРОИЗВОДСТВЕННАЯ ПРАКТИКА</t>
    </r>
    <r>
      <rPr>
        <sz val="14"/>
        <color theme="1"/>
        <rFont val="Times New Roman"/>
        <family val="1"/>
        <charset val="204"/>
      </rPr>
      <t xml:space="preserve"> / PRODUCTION PRACTICE</t>
    </r>
  </si>
  <si>
    <r>
      <t xml:space="preserve">КВАЛИФИКАЦИЯ АЛДЫНДАГЫ ПРАКТИКА / </t>
    </r>
    <r>
      <rPr>
        <b/>
        <sz val="14"/>
        <color theme="1"/>
        <rFont val="Times New Roman"/>
        <family val="1"/>
        <charset val="204"/>
      </rPr>
      <t>ПРЕДКВАЛИФИКАЦИОННАЯ ПРАКТИКА</t>
    </r>
    <r>
      <rPr>
        <b/>
        <sz val="14"/>
        <color theme="1"/>
        <rFont val="Times New Roman"/>
        <family val="1"/>
        <charset val="204"/>
      </rPr>
      <t xml:space="preserve"> </t>
    </r>
    <r>
      <rPr>
        <sz val="14"/>
        <color theme="1"/>
        <rFont val="Times New Roman"/>
        <family val="1"/>
        <charset val="204"/>
      </rPr>
      <t>/ PREQUALIFICATION PRACTICE</t>
    </r>
  </si>
  <si>
    <t>НГиГ</t>
  </si>
  <si>
    <t xml:space="preserve">МПИ </t>
  </si>
  <si>
    <t>ПЭСМИК</t>
  </si>
  <si>
    <t>ТОЭ</t>
  </si>
  <si>
    <t>ГиГ</t>
  </si>
  <si>
    <t>СКЗС</t>
  </si>
  <si>
    <t>ВВ, ТВ</t>
  </si>
  <si>
    <t>АЖДМТ</t>
  </si>
  <si>
    <r>
      <t xml:space="preserve">Бүтүрүүчү квалификациялык ишти аткаруу жана коргоо / </t>
    </r>
    <r>
      <rPr>
        <b/>
        <sz val="14"/>
        <color theme="1"/>
        <rFont val="Times New Roman"/>
        <family val="1"/>
        <charset val="204"/>
      </rPr>
      <t>Выполнение и защита выпускной квалификационной работы</t>
    </r>
    <r>
      <rPr>
        <sz val="14"/>
        <color theme="1"/>
        <rFont val="Times New Roman"/>
        <family val="1"/>
        <charset val="204"/>
      </rPr>
      <t xml:space="preserve"> / Completion and Protection of final qualifying work</t>
    </r>
  </si>
  <si>
    <t>Б1.3.В15</t>
  </si>
  <si>
    <t>Б1.3.В16</t>
  </si>
  <si>
    <r>
      <t>ЖАЛПЫ ЭЛЕКТРОТЕХНИКА ЖАНА ЭЛЕКТРОНИКА/</t>
    </r>
    <r>
      <rPr>
        <b/>
        <sz val="16"/>
        <color theme="1"/>
        <rFont val="Times New Roman"/>
        <family val="1"/>
        <charset val="204"/>
      </rPr>
      <t>ОБЩАЯ ЭЛЕКТРОТЕХНИКА И ЭЛЕКТРОНИКА</t>
    </r>
    <r>
      <rPr>
        <sz val="16"/>
        <color theme="1"/>
        <rFont val="Times New Roman"/>
        <family val="1"/>
        <charset val="204"/>
      </rPr>
      <t>/GENERAL ELECTRICAL AND ELECTRONIC ENGINEERING</t>
    </r>
  </si>
  <si>
    <r>
      <t xml:space="preserve">ИМАРАТТАРДЫН ЭЛЕКТРОТЕХНИКАСЫ / </t>
    </r>
    <r>
      <rPr>
        <b/>
        <sz val="16"/>
        <color theme="1"/>
        <rFont val="Times New Roman"/>
        <family val="1"/>
        <charset val="204"/>
      </rPr>
      <t>ЭЛЕКТРОТЕХНИКА ЗДАНИЙ</t>
    </r>
    <r>
      <rPr>
        <sz val="16"/>
        <color theme="1"/>
        <rFont val="Times New Roman"/>
        <family val="1"/>
        <charset val="204"/>
      </rPr>
      <t xml:space="preserve"> / ELECTRICAL ENGINEERING OF BUILDINGS</t>
    </r>
  </si>
  <si>
    <r>
      <t>ИНЖЕНЕРДИК ГЕОДЕЗИЯ/</t>
    </r>
    <r>
      <rPr>
        <b/>
        <sz val="16"/>
        <color theme="1"/>
        <rFont val="Times New Roman"/>
        <family val="1"/>
        <charset val="204"/>
      </rPr>
      <t>ИНЖЕНЕРНАЯ ГЕОДЕЗИЯ</t>
    </r>
    <r>
      <rPr>
        <sz val="16"/>
        <color theme="1"/>
        <rFont val="Times New Roman"/>
        <family val="1"/>
        <charset val="204"/>
      </rPr>
      <t>/ENGINEERING GEODESY</t>
    </r>
  </si>
  <si>
    <r>
      <t>КУРУЛУШТАГЫ ИНЖЕНЕРДИК-ГЕОЛОГИЯЛЫК ИЗИЛДӨӨЛӨР/</t>
    </r>
    <r>
      <rPr>
        <b/>
        <sz val="16"/>
        <color theme="1"/>
        <rFont val="Times New Roman"/>
        <family val="1"/>
        <charset val="204"/>
      </rPr>
      <t>ИНЖЕНЕРНО-ГЕОЛОГИЧЕСКИЕ ИЗЫСКАНИЯ В СТРОИТЕЛЬСТВЕ</t>
    </r>
    <r>
      <rPr>
        <sz val="16"/>
        <color theme="1"/>
        <rFont val="Times New Roman"/>
        <family val="1"/>
        <charset val="204"/>
      </rPr>
      <t>/ENGINEERING AND GEOLOGICAL SURVEYS IN CONSTRUCTION</t>
    </r>
  </si>
  <si>
    <r>
      <t>ГИДРАВЛИКА ЖАНА ИМАРАТТАР МЕНЕН КУРУЛМАЛАРДЫН  АЭРОДИНАМИКАСЫ/</t>
    </r>
    <r>
      <rPr>
        <b/>
        <sz val="16"/>
        <color theme="1"/>
        <rFont val="Times New Roman"/>
        <family val="1"/>
        <charset val="204"/>
      </rPr>
      <t>ГИДРАВЛИКА И АЭРОДИНАМИКА ЗДАНИЙ И СООРУЖЕНИЙ</t>
    </r>
    <r>
      <rPr>
        <sz val="16"/>
        <color theme="1"/>
        <rFont val="Times New Roman"/>
        <family val="1"/>
        <charset val="204"/>
      </rPr>
      <t>/HYDRAULICS AND AERODYNAMICS OF BUILDINGS AND STRUCTURES</t>
    </r>
  </si>
  <si>
    <r>
      <t>КУРУЛУШТАГЫ МААЛЫМАТ ДОЛБООРЛОО ЫКМАЛАРЫ/</t>
    </r>
    <r>
      <rPr>
        <b/>
        <sz val="16"/>
        <color theme="1"/>
        <rFont val="Times New Roman"/>
        <family val="1"/>
        <charset val="204"/>
      </rPr>
      <t>ИНФОРМАЦИОННЫЕ МЕТОДЫ ПРОЕКТИРОВАНИЯ В СТРОИТЕЛЬСТВЕ</t>
    </r>
    <r>
      <rPr>
        <sz val="16"/>
        <color theme="1"/>
        <rFont val="Times New Roman"/>
        <family val="1"/>
        <charset val="204"/>
      </rPr>
      <t>/INFORMATION DESIGN METHODS IN CONSTRUCTION</t>
    </r>
  </si>
  <si>
    <r>
      <t>ЖЕР КЫРТЫШТАР МЕХАНИКАСЫ/</t>
    </r>
    <r>
      <rPr>
        <b/>
        <sz val="16"/>
        <color theme="1"/>
        <rFont val="Times New Roman"/>
        <family val="1"/>
        <charset val="204"/>
      </rPr>
      <t>МЕХАНИКА ГРУНТОВ</t>
    </r>
    <r>
      <rPr>
        <sz val="16"/>
        <color theme="1"/>
        <rFont val="Times New Roman"/>
        <family val="1"/>
        <charset val="204"/>
      </rPr>
      <t>/SOIL MECHANICS</t>
    </r>
  </si>
  <si>
    <r>
      <t>КУРУЛУШ КОНСТРУКЦИЯЛАРЫНЫН НЕГИЗДЕРИ/</t>
    </r>
    <r>
      <rPr>
        <b/>
        <sz val="16"/>
        <color theme="1"/>
        <rFont val="Times New Roman"/>
        <family val="1"/>
        <charset val="204"/>
      </rPr>
      <t>ОСНОВЫ СТРОИТЕЛЬНЫХ КОНСТРУКЦИЙ</t>
    </r>
    <r>
      <rPr>
        <sz val="16"/>
        <color theme="1"/>
        <rFont val="Times New Roman"/>
        <family val="1"/>
        <charset val="204"/>
      </rPr>
      <t>/BASICS OF BUILDING STRUCTURES</t>
    </r>
  </si>
  <si>
    <r>
      <t>ЖЕРПАЙЛАР ЖАНА ПАЙДУБАЛДАР/</t>
    </r>
    <r>
      <rPr>
        <b/>
        <sz val="16"/>
        <color theme="1"/>
        <rFont val="Times New Roman"/>
        <family val="1"/>
        <charset val="204"/>
      </rPr>
      <t>ОСНОВАНИЯ И ФУНДАМЕНТЫ</t>
    </r>
    <r>
      <rPr>
        <sz val="16"/>
        <color theme="1"/>
        <rFont val="Times New Roman"/>
        <family val="1"/>
        <charset val="204"/>
      </rPr>
      <t>/FOUNDATIONS</t>
    </r>
  </si>
  <si>
    <t>Строймех и ГТС</t>
  </si>
  <si>
    <r>
      <t>ӨНӨР ЖАЙ ЖАНА ЖАРАНДЫК ИМАРАТТАРДЫН АРХИТЕКТУРАСЫ/</t>
    </r>
    <r>
      <rPr>
        <b/>
        <sz val="16"/>
        <color theme="1"/>
        <rFont val="Times New Roman"/>
        <family val="1"/>
        <charset val="204"/>
      </rPr>
      <t>АРХИТЕКТУРА ПРОМЫШЛЕННЫХ И ГРАЖДАНСКИХ ЗДАНИЙ</t>
    </r>
    <r>
      <rPr>
        <sz val="16"/>
        <color theme="1"/>
        <rFont val="Times New Roman"/>
        <family val="1"/>
        <charset val="204"/>
      </rPr>
      <t xml:space="preserve"> /ARCHITECTURE OF INDUSTRIAL AND CIVIL BUILDINGS</t>
    </r>
  </si>
  <si>
    <t>ПВЗСС</t>
  </si>
  <si>
    <r>
      <t>КУРУЛУШ МАШИНАЛАРЫ ЖАНА ЖАБДУУЛАРЫ/</t>
    </r>
    <r>
      <rPr>
        <b/>
        <sz val="16"/>
        <color theme="1"/>
        <rFont val="Times New Roman"/>
        <family val="1"/>
        <charset val="204"/>
      </rPr>
      <t>СТРОИТЕЛЬНЫЕ МАШИНЫ И ОБОРУДОВАНИЯ</t>
    </r>
    <r>
      <rPr>
        <sz val="16"/>
        <color theme="1"/>
        <rFont val="Times New Roman"/>
        <family val="1"/>
        <charset val="204"/>
      </rPr>
      <t>/CONSTRUCTION MACHINES AND EQUIPMENTS</t>
    </r>
  </si>
  <si>
    <t>ЭТТМ</t>
  </si>
  <si>
    <r>
      <t>СУУ МЕНЕН КАМСЫЗДАНДЫРУУ ЖАНА СУУЛАРДЫ АГЫЗУУ/</t>
    </r>
    <r>
      <rPr>
        <b/>
        <sz val="16"/>
        <color theme="1"/>
        <rFont val="Times New Roman"/>
        <family val="1"/>
        <charset val="204"/>
      </rPr>
      <t>ВОДОСНАБЖЕНИЕ И ВОДООТВЕДЕНИЕ</t>
    </r>
    <r>
      <rPr>
        <sz val="16"/>
        <color theme="1"/>
        <rFont val="Times New Roman"/>
        <family val="1"/>
        <charset val="204"/>
      </rPr>
      <t>/WATER SUPPLY AND SEWERAGE</t>
    </r>
  </si>
  <si>
    <t>ВВ</t>
  </si>
  <si>
    <t>ТВ</t>
  </si>
  <si>
    <r>
      <t>КУРУЛУШ МЕХАНИКАСЫ 1 /</t>
    </r>
    <r>
      <rPr>
        <b/>
        <sz val="16"/>
        <color theme="1"/>
        <rFont val="Times New Roman"/>
        <family val="1"/>
        <charset val="204"/>
      </rPr>
      <t xml:space="preserve">СТРОИТЕЛЬНАЯ МЕХАНИКА 1  </t>
    </r>
    <r>
      <rPr>
        <sz val="16"/>
        <color theme="1"/>
        <rFont val="Times New Roman"/>
        <family val="1"/>
        <charset val="204"/>
      </rPr>
      <t>/STRUCTURAL MECHANICS 1</t>
    </r>
  </si>
  <si>
    <r>
      <t>КУРУЛУШ МЕХАНИКАСЫ 2 /</t>
    </r>
    <r>
      <rPr>
        <b/>
        <sz val="16"/>
        <color theme="1"/>
        <rFont val="Times New Roman"/>
        <family val="1"/>
        <charset val="204"/>
      </rPr>
      <t>СТРОИТЕЛЬНАЯ МЕХАНИКА 2</t>
    </r>
    <r>
      <rPr>
        <sz val="16"/>
        <color theme="1"/>
        <rFont val="Times New Roman"/>
        <family val="1"/>
        <charset val="204"/>
      </rPr>
      <t xml:space="preserve">  /STRUCTURAL MECHANICS 2</t>
    </r>
  </si>
  <si>
    <r>
      <t>ИМАРАТТАР МЕНЕН КУРУЛМАЛАРДЫН СЕЙСМИКАЛЫК ТУРУКТУУЛУГУ/</t>
    </r>
    <r>
      <rPr>
        <b/>
        <sz val="16"/>
        <color theme="1"/>
        <rFont val="Times New Roman"/>
        <family val="1"/>
        <charset val="204"/>
      </rPr>
      <t>СЕЙСМОСТОЙКОСТЬ ЗДАНИЙ И СООРУЖЕНИЙ</t>
    </r>
    <r>
      <rPr>
        <sz val="16"/>
        <color theme="1"/>
        <rFont val="Times New Roman"/>
        <family val="1"/>
        <charset val="204"/>
      </rPr>
      <t>/SEISMIC RESISTANCE OF BUILDINGS AND STRUCTURES</t>
    </r>
  </si>
  <si>
    <r>
      <t>КУРУЛУШ ПРОЦЕССТЕРИНИН ТЕХНОЛОГИЯСЫ/</t>
    </r>
    <r>
      <rPr>
        <b/>
        <sz val="16"/>
        <color theme="1"/>
        <rFont val="Times New Roman"/>
        <family val="1"/>
        <charset val="204"/>
      </rPr>
      <t>ТЕХНОЛОГИИ СТРОИТЕЛЬНЫХ ПРОЦЕССОВ</t>
    </r>
    <r>
      <rPr>
        <sz val="16"/>
        <color theme="1"/>
        <rFont val="Times New Roman"/>
        <family val="1"/>
        <charset val="204"/>
      </rPr>
      <t xml:space="preserve"> /BUILDING TECHNOLOGIES</t>
    </r>
  </si>
  <si>
    <r>
      <t>ИМАРАТТАРДЫ ИЗИЛДӨӨ ЖАНА ДОЛБООРЛОО /</t>
    </r>
    <r>
      <rPr>
        <b/>
        <sz val="16"/>
        <color theme="1"/>
        <rFont val="Times New Roman"/>
        <family val="1"/>
        <charset val="204"/>
      </rPr>
      <t>ИЗЫСКАНИЕ И ПРОЕКТИРОВАНИЕ ЗДАНИЙ</t>
    </r>
    <r>
      <rPr>
        <sz val="16"/>
        <color theme="1"/>
        <rFont val="Times New Roman"/>
        <family val="1"/>
        <charset val="204"/>
      </rPr>
      <t xml:space="preserve">  /SURVEY AND DESIGN OF BUILDINGS </t>
    </r>
  </si>
  <si>
    <r>
      <t>ИНЖЕНЕРДИК КУРУЛУШТАРДЫ ИЗИЛДӨӨ ЖАНА ДОЛБООРЛОО /</t>
    </r>
    <r>
      <rPr>
        <b/>
        <sz val="16"/>
        <color theme="1"/>
        <rFont val="Times New Roman"/>
        <family val="1"/>
        <charset val="204"/>
      </rPr>
      <t>ИЗЫСКАНИЕ И ПРОЕКТИРОВАНИЕ ИНЖЕНЕРНЫХ СООРУЖЕНИЙ</t>
    </r>
    <r>
      <rPr>
        <sz val="16"/>
        <color theme="1"/>
        <rFont val="Times New Roman"/>
        <family val="1"/>
        <charset val="204"/>
      </rPr>
      <t xml:space="preserve">  / SURVEY AND DESIGN OF ENGINEERING STRUCTURES </t>
    </r>
  </si>
  <si>
    <r>
      <t>ЖЫЛУУЛУК, ГАЗ МЕНЕН КАМСЫЗДОО ЖАНА ЖЕЛДЕТҮҮ/</t>
    </r>
    <r>
      <rPr>
        <b/>
        <sz val="16"/>
        <color theme="1"/>
        <rFont val="Times New Roman"/>
        <family val="1"/>
        <charset val="204"/>
      </rPr>
      <t>ТЕПЛОГАЗОСНАБЖЕНИЕ И ВЕНТИЛЯЦИЯ</t>
    </r>
    <r>
      <rPr>
        <sz val="16"/>
        <color theme="1"/>
        <rFont val="Times New Roman"/>
        <family val="1"/>
        <charset val="204"/>
      </rPr>
      <t>/HEAT AND GAS SUPPLY AND VENTILATION</t>
    </r>
  </si>
  <si>
    <r>
      <t>КУРУЛУШТАГЫ BIM ТЕХНОЛОГИЯЛАРЫ/</t>
    </r>
    <r>
      <rPr>
        <b/>
        <sz val="16"/>
        <color theme="1"/>
        <rFont val="Times New Roman"/>
        <family val="1"/>
        <charset val="204"/>
      </rPr>
      <t>BIM ТЕХНОЛОГИИ В СТРОИТЕЛЬСТВЕ</t>
    </r>
    <r>
      <rPr>
        <sz val="16"/>
        <color theme="1"/>
        <rFont val="Times New Roman"/>
        <family val="1"/>
        <charset val="204"/>
      </rPr>
      <t>/BIM TECHNOLOGIES IN CONSTRUCTION</t>
    </r>
  </si>
  <si>
    <r>
      <t>ТЕМИР-БЕТОН КОНСТРУКЦИЯЛАРЫ 1/</t>
    </r>
    <r>
      <rPr>
        <b/>
        <sz val="16"/>
        <color theme="1"/>
        <rFont val="Times New Roman"/>
        <family val="1"/>
        <charset val="204"/>
      </rPr>
      <t>ЖЕЛЕЗОБЕТОННЫЕ КОНСТРУКЦИИ 1</t>
    </r>
    <r>
      <rPr>
        <sz val="16"/>
        <color theme="1"/>
        <rFont val="Times New Roman"/>
        <family val="1"/>
        <charset val="204"/>
      </rPr>
      <t>/REINFORCED CONCRETE STRUCTURES 1</t>
    </r>
  </si>
  <si>
    <r>
      <t xml:space="preserve">ТАШ ЖАНА ТЕМИР ТАШ КОНСТРУКЦИЯЛАРЫ 1/ </t>
    </r>
    <r>
      <rPr>
        <b/>
        <sz val="16"/>
        <color theme="1"/>
        <rFont val="Times New Roman"/>
        <family val="1"/>
        <charset val="204"/>
      </rPr>
      <t>КАМЕННЫЕ И АРМОКАМЕННЫЕ КОНСТРУКЦИИ 1</t>
    </r>
    <r>
      <rPr>
        <sz val="16"/>
        <color theme="1"/>
        <rFont val="Times New Roman"/>
        <family val="1"/>
        <charset val="204"/>
      </rPr>
      <t xml:space="preserve"> / STONE AND REINFORCED STONE STRUCTURES 1</t>
    </r>
  </si>
  <si>
    <r>
      <t>ТЕМИР-БЕТОН КОНСТРУКЦИЯЛАРЫ 2/</t>
    </r>
    <r>
      <rPr>
        <b/>
        <sz val="16"/>
        <color theme="1"/>
        <rFont val="Times New Roman"/>
        <family val="1"/>
        <charset val="204"/>
      </rPr>
      <t>ЖЕЛЕЗОБЕТОННЫЕ КОНСТРУКЦИИ 2</t>
    </r>
    <r>
      <rPr>
        <sz val="16"/>
        <color theme="1"/>
        <rFont val="Times New Roman"/>
        <family val="1"/>
        <charset val="204"/>
      </rPr>
      <t>/REINFORCED CONCRETE STRUCTURES 2</t>
    </r>
  </si>
  <si>
    <r>
      <t xml:space="preserve">ТАШ ЖАНА ТЕМИР ТАШ КОНСТРУКЦИЯЛАРЫ 2/ </t>
    </r>
    <r>
      <rPr>
        <b/>
        <sz val="16"/>
        <color theme="1"/>
        <rFont val="Times New Roman"/>
        <family val="1"/>
        <charset val="204"/>
      </rPr>
      <t>КАМЕННЫЕ И АРМОКАМЕННЫЕ КОНСТРУКЦИИ 2</t>
    </r>
    <r>
      <rPr>
        <sz val="16"/>
        <color theme="1"/>
        <rFont val="Times New Roman"/>
        <family val="1"/>
        <charset val="204"/>
      </rPr>
      <t xml:space="preserve"> / STONE AND REINFORCED STONE STRUCTURES 2</t>
    </r>
  </si>
  <si>
    <r>
      <t>КУРУЛУШ КОНСТРУКЦИЯЛАРЫН ЭСЕПТӨӨ ҮЧҮН ПРОГРАММАЛЫК ПАКЕТТЕР/</t>
    </r>
    <r>
      <rPr>
        <b/>
        <sz val="16"/>
        <color theme="1"/>
        <rFont val="Times New Roman"/>
        <family val="1"/>
        <charset val="204"/>
      </rPr>
      <t>ПРОГРАММНЫЕ КОМПЛЕКСЫ РАСЧЕТА СТРОИТЕЛЬНЫХ КОНСТРУКЦИЙ</t>
    </r>
    <r>
      <rPr>
        <sz val="16"/>
        <color theme="1"/>
        <rFont val="Times New Roman"/>
        <family val="1"/>
        <charset val="204"/>
      </rPr>
      <t>/SOFTWARE PACKAGES FOR THE CALCULATION OF BUILDING STRUCTURES</t>
    </r>
  </si>
  <si>
    <r>
      <t>МЕТАЛЛ КОНСТРУКЦИЯЛАРЫ/</t>
    </r>
    <r>
      <rPr>
        <b/>
        <sz val="16"/>
        <color theme="1"/>
        <rFont val="Times New Roman"/>
        <family val="1"/>
        <charset val="204"/>
      </rPr>
      <t>МЕТАЛЛИЧЕСКИЕ КОНСТРУКЦИИ</t>
    </r>
    <r>
      <rPr>
        <sz val="16"/>
        <color theme="1"/>
        <rFont val="Times New Roman"/>
        <family val="1"/>
        <charset val="204"/>
      </rPr>
      <t>/METAL CONSTRUCTIONS</t>
    </r>
  </si>
  <si>
    <r>
      <t>ЖЫГАЧТАН, ПЛАСТМАССАДАН ЖАНА КОМПОЗИТТЕРДЕН ЖАСАЛГАН КОНСТРУКЦИЯЛАР/</t>
    </r>
    <r>
      <rPr>
        <b/>
        <sz val="16"/>
        <color theme="1"/>
        <rFont val="Times New Roman"/>
        <family val="1"/>
        <charset val="204"/>
      </rPr>
      <t>КОНСТРУКЦИИ ИЗ ДЕРЕВА, ПЛАСТМАСС И КОМПОЗИТОВ</t>
    </r>
    <r>
      <rPr>
        <sz val="16"/>
        <color theme="1"/>
        <rFont val="Times New Roman"/>
        <family val="1"/>
        <charset val="204"/>
      </rPr>
      <t>/STRUCTURES MADE OF WOOD, PLASTICS AND COMPOSITES</t>
    </r>
  </si>
  <si>
    <r>
      <t>SKYSCRAPER СЫЯКТУУ КӨП КАБАТТУУ ИМАРАТТАРДЫ ДОЛБООРЛОО/</t>
    </r>
    <r>
      <rPr>
        <b/>
        <sz val="16"/>
        <color theme="1"/>
        <rFont val="Times New Roman"/>
        <family val="1"/>
        <charset val="204"/>
      </rPr>
      <t>ПРОЕКТИРОВАНИЕ ВЫСОТНЫХ ЗДАНИЙ ТИПА SKYSCRAPER</t>
    </r>
    <r>
      <rPr>
        <sz val="16"/>
        <color theme="1"/>
        <rFont val="Times New Roman"/>
        <family val="1"/>
        <charset val="204"/>
      </rPr>
      <t>/DESIGN OF SKYSCRAPERS</t>
    </r>
  </si>
  <si>
    <r>
      <t>ИМАРАТТАРДЫН ТЕХНИКАЛЫК ЭКСПЕРТИЗАСЫ ЖАНА АЛАРДЫН КАЛДЫК РЕСУРСУН БААЛОО/</t>
    </r>
    <r>
      <rPr>
        <b/>
        <sz val="16"/>
        <color theme="1"/>
        <rFont val="Times New Roman"/>
        <family val="1"/>
        <charset val="204"/>
      </rPr>
      <t>ТЕХНИЧЕСКАЯ ЭКСПЕРТИЗА ЗДАНИЙ И ОЦЕНКА ИХ ОСТАТОЧНОГО РЕСУРСА</t>
    </r>
    <r>
      <rPr>
        <sz val="16"/>
        <color theme="1"/>
        <rFont val="Times New Roman"/>
        <family val="1"/>
        <charset val="204"/>
      </rPr>
      <t>/TECHNICAL EXPERTISE OF BUILDINGS AND ASSESSMENT OF THEIR RESIDUAL LIFE</t>
    </r>
  </si>
  <si>
    <r>
      <t>МҮМКҮНЧҮЛҮГҮ ЧЕКТЕЛГЕН АДАМДАР ҮЧҮН ИНФРАСТРУКТУРА/</t>
    </r>
    <r>
      <rPr>
        <b/>
        <sz val="16"/>
        <color theme="1"/>
        <rFont val="Times New Roman"/>
        <family val="1"/>
        <charset val="204"/>
      </rPr>
      <t>ИНФРАСТРУКТУРА ДЛЯ ЛОВЗ</t>
    </r>
    <r>
      <rPr>
        <sz val="16"/>
        <color theme="1"/>
        <rFont val="Times New Roman"/>
        <family val="1"/>
        <charset val="204"/>
      </rPr>
      <t>/INFRASTRUCTURE FOR PEOPLE WITH DISABILITIES</t>
    </r>
  </si>
  <si>
    <r>
      <t>ШААРДЫК ИНФРАСТРУКТУРАНЫ БАШКАРУУ/</t>
    </r>
    <r>
      <rPr>
        <b/>
        <sz val="16"/>
        <color theme="1"/>
        <rFont val="Times New Roman"/>
        <family val="1"/>
        <charset val="204"/>
      </rPr>
      <t>УПРАВЛЕНИЕ ГОРОДСКОЙ ИНФРАСТРУКТУРОЙ</t>
    </r>
    <r>
      <rPr>
        <sz val="16"/>
        <color theme="1"/>
        <rFont val="Times New Roman"/>
        <family val="1"/>
        <charset val="204"/>
      </rPr>
      <t>/URBAN INFRASTRUCTURE MANAGEMENT</t>
    </r>
  </si>
  <si>
    <t>Вып. Каф.</t>
  </si>
  <si>
    <r>
      <t>BIM ЧӨЙРӨСҮНДӨ ИМАРАТТАРДЫ ТУРГУЗУУ/</t>
    </r>
    <r>
      <rPr>
        <b/>
        <sz val="16"/>
        <color theme="1"/>
        <rFont val="Times New Roman"/>
        <family val="1"/>
        <charset val="204"/>
      </rPr>
      <t>КОНСТРУИРОВАНИЕ ЗДАНИЙ В BIM СРЕДЕ</t>
    </r>
    <r>
      <rPr>
        <sz val="16"/>
        <color theme="1"/>
        <rFont val="Times New Roman"/>
        <family val="1"/>
        <charset val="204"/>
      </rPr>
      <t>/BUILDING DESIGN IN BIM ENVIRONMENT</t>
    </r>
  </si>
  <si>
    <t xml:space="preserve">"ККИК" кафедрасынын башчысы / Заведующий кафедрой "СКЗС"/ </t>
  </si>
  <si>
    <t>The Head of Department "Civil Engineering"  _____________  Bolotbek,T./Болотбек, Т.</t>
  </si>
  <si>
    <t>The chairman of the ECM_____________ Nyshanbaeva, A.B./Нышанбаева А.Б.</t>
  </si>
  <si>
    <t>ОБ башчысы / Начальник УУ / Head of ED_____________Дыканалиев К.М./Dykanaliev, K. M.</t>
  </si>
  <si>
    <r>
      <t>КУРУЛУШ КОНСТРУКЦИЯЛАРЫН АВТОМАТТАШТЫРЫЛГАН ДОЛБООРЛОО ЖАНА ЭСЕПТӨӨ СИСТЕМАЛАРЫ/</t>
    </r>
    <r>
      <rPr>
        <b/>
        <sz val="16"/>
        <color theme="1"/>
        <rFont val="Times New Roman"/>
        <family val="1"/>
        <charset val="204"/>
      </rPr>
      <t>СИСТЕМЫ АВТОМАТИЗИРОВАННОГО ПРОЕКТИРОВАНИЯ И РАСЧЕТА СТРОИТЕЛЬНЫХ КОНСТРУКЦИЙ</t>
    </r>
    <r>
      <rPr>
        <sz val="16"/>
        <color theme="1"/>
        <rFont val="Times New Roman"/>
        <family val="1"/>
        <charset val="204"/>
      </rPr>
      <t xml:space="preserve">/COMPUTER-AIDED DESIGN AND CALCULATION SYSTEMS FOR BUILDING STRUCTURES </t>
    </r>
  </si>
  <si>
    <r>
      <t xml:space="preserve"> СЫЗМА ГЕОМЕТРИЯ ЖАНА ИНЖЕНЕРДИК ГРАФИКА/</t>
    </r>
    <r>
      <rPr>
        <b/>
        <sz val="16"/>
        <color theme="1"/>
        <rFont val="Times New Roman"/>
        <family val="1"/>
        <charset val="204"/>
      </rPr>
      <t>НАЧЕРТАТЕЛЬНАЯ ГЕОМЕТРИЯ И ИНЖЕНЕРНАЯ ГРАФИКА</t>
    </r>
    <r>
      <rPr>
        <sz val="16"/>
        <color theme="1"/>
        <rFont val="Times New Roman"/>
        <family val="1"/>
        <charset val="204"/>
      </rPr>
      <t>/DESCRIPTIVE GEOMETRY AND ENGINEERING GRAPHICS</t>
    </r>
  </si>
  <si>
    <r>
      <t>ТЕОРИЯЛЫК МЕХАНИКА/</t>
    </r>
    <r>
      <rPr>
        <b/>
        <sz val="16"/>
        <color theme="1"/>
        <rFont val="Times New Roman"/>
        <family val="1"/>
        <charset val="204"/>
      </rPr>
      <t>ТЕОРЕТИЧЕСКАЯ МЕХАНИКА</t>
    </r>
    <r>
      <rPr>
        <sz val="16"/>
        <color theme="1"/>
        <rFont val="Times New Roman"/>
        <family val="1"/>
        <charset val="204"/>
      </rPr>
      <t>/THEORETICAL MECHANICS</t>
    </r>
  </si>
  <si>
    <r>
      <t>КУРУЛУШ МАТЕРИАЛДАРЫ/</t>
    </r>
    <r>
      <rPr>
        <b/>
        <sz val="16"/>
        <color theme="1"/>
        <rFont val="Times New Roman"/>
        <family val="1"/>
        <charset val="204"/>
      </rPr>
      <t>СТРОИТЕЛЬНЫЕ МАТЕРИАЛЫ</t>
    </r>
    <r>
      <rPr>
        <sz val="16"/>
        <color theme="1"/>
        <rFont val="Times New Roman"/>
        <family val="1"/>
        <charset val="204"/>
      </rPr>
      <t>/CONSTRUCTION MATERIALS</t>
    </r>
  </si>
  <si>
    <r>
      <t>МАТЕРИАЛДАРДЫН КАРШЫЛЫГЫ/</t>
    </r>
    <r>
      <rPr>
        <b/>
        <sz val="16"/>
        <color theme="1"/>
        <rFont val="Times New Roman"/>
        <family val="1"/>
        <charset val="204"/>
      </rPr>
      <t>СОПРОТИВЛЕНИЕ МАТЕРИАЛОВ</t>
    </r>
    <r>
      <rPr>
        <sz val="16"/>
        <color theme="1"/>
        <rFont val="Times New Roman"/>
        <family val="1"/>
        <charset val="204"/>
      </rPr>
      <t>/STRENGTH OF MATERIALS</t>
    </r>
  </si>
  <si>
    <t>"Курулуш" багытынын башчысы / Руководитель направления "Строительство"/ Head of EP "Civil Engineering"  _________  Bolotbek,T./Болотбек, Т.</t>
  </si>
  <si>
    <t>ОБ башчысы / Начальник УУ / Head of ED_____________/Дыканалиев К.М./Dykanaliev, K. M.</t>
  </si>
  <si>
    <t>ОУКтун төрайымы / Председатель УМК / The chairman of the ECM_________ Нышанбаева А.Б./Nyshanbaeva, A.B.</t>
  </si>
  <si>
    <t xml:space="preserve">ПРОГРАММА / PROGRAM: </t>
  </si>
  <si>
    <r>
      <t xml:space="preserve">1. Civil Engineering / Жарандык жана өнөр жай курулуш / </t>
    </r>
    <r>
      <rPr>
        <b/>
        <sz val="12"/>
        <color theme="1"/>
        <rFont val="Times New Roman"/>
        <family val="1"/>
        <charset val="204"/>
      </rPr>
      <t>Промышленное и гражданское строительство</t>
    </r>
  </si>
  <si>
    <r>
      <t xml:space="preserve">2.  Automobile Roads &amp; Airfields Construction/Автомобиль жолдорунун жана аэродромдордун курулушу / </t>
    </r>
    <r>
      <rPr>
        <b/>
        <sz val="12"/>
        <rFont val="Times New Roman"/>
        <family val="1"/>
        <charset val="204"/>
      </rPr>
      <t>Строительство автомобильных дорог и аэродромов</t>
    </r>
    <r>
      <rPr>
        <sz val="12"/>
        <rFont val="Times New Roman"/>
        <family val="1"/>
        <charset val="204"/>
      </rPr>
      <t xml:space="preserve"> </t>
    </r>
  </si>
  <si>
    <r>
      <t>3. Heat &amp; Gas supply, Ventilation &amp; Green Technologies /Жылуулук жана газ менен камсыздоо, желдетуу жана жашыл технологиялар /</t>
    </r>
    <r>
      <rPr>
        <b/>
        <sz val="12"/>
        <rFont val="Times New Roman"/>
        <family val="1"/>
        <charset val="204"/>
      </rPr>
      <t>Теплогазоснабжение, вентиляция и зеленые технологии</t>
    </r>
    <r>
      <rPr>
        <sz val="12"/>
        <rFont val="Times New Roman"/>
        <family val="1"/>
        <charset val="204"/>
      </rPr>
      <t xml:space="preserve"> </t>
    </r>
  </si>
  <si>
    <r>
      <t>4. Urban Water Management /Суу менен камсыздоо жана сууну агызып кетүү /</t>
    </r>
    <r>
      <rPr>
        <b/>
        <sz val="12"/>
        <rFont val="Times New Roman"/>
        <family val="1"/>
        <charset val="204"/>
      </rPr>
      <t>Водоснабжение и водоотведение</t>
    </r>
  </si>
  <si>
    <r>
      <t>5. Hydrotechnical Construction /Гидротехникалык курулуш /</t>
    </r>
    <r>
      <rPr>
        <b/>
        <sz val="12"/>
        <rFont val="Times New Roman"/>
        <family val="1"/>
        <charset val="204"/>
      </rPr>
      <t>Гидротехническое строительство</t>
    </r>
  </si>
  <si>
    <r>
      <t>6. Construction Materials Expertise /Курулуш материалдарынын, буюмдарынын жана конструкцияларынын технологиясы жана экспертизасы /</t>
    </r>
    <r>
      <rPr>
        <b/>
        <sz val="12"/>
        <rFont val="Times New Roman"/>
        <family val="1"/>
        <charset val="204"/>
      </rPr>
      <t>Технология и экспертиза строительных материалов, изделий и конструкций</t>
    </r>
  </si>
  <si>
    <r>
      <t>750500 - Civil Engineering /Курулуш/</t>
    </r>
    <r>
      <rPr>
        <b/>
        <sz val="14"/>
        <color theme="1"/>
        <rFont val="Times New Roman"/>
        <family val="1"/>
        <charset val="204"/>
      </rPr>
      <t>Строительство</t>
    </r>
  </si>
  <si>
    <r>
      <t>ПРОГРАММА 4/ PROGRAM 4: Urban Water Management /Суу менен камсыздоо жана сууну агызып кетүү /</t>
    </r>
    <r>
      <rPr>
        <b/>
        <sz val="18"/>
        <color theme="1"/>
        <rFont val="Times New Roman"/>
        <family val="1"/>
        <charset val="204"/>
      </rPr>
      <t>Водоснабжение и водоотведение</t>
    </r>
  </si>
  <si>
    <r>
      <t xml:space="preserve">СУУ ӨТКӨРҮҮЧҮ ТҮТҮК ТАРМАКТАРЫ / </t>
    </r>
    <r>
      <rPr>
        <b/>
        <sz val="16"/>
        <color theme="1"/>
        <rFont val="Times New Roman"/>
        <family val="1"/>
        <charset val="204"/>
      </rPr>
      <t>ВОДОПРОВОДНЫЕ СЕТИ</t>
    </r>
    <r>
      <rPr>
        <sz val="16"/>
        <color theme="1"/>
        <rFont val="Times New Roman"/>
        <family val="1"/>
        <charset val="204"/>
      </rPr>
      <t xml:space="preserve"> / WATER SUPPLY NETWORKS</t>
    </r>
  </si>
  <si>
    <r>
      <t>СУУ ӨТКӨРҮҮЧҮ ТҮТҮК КУРУЛМАЛАРЫН ИЗИЛДӨӨ ЖАНА ДОЛБООРЛОО /</t>
    </r>
    <r>
      <rPr>
        <b/>
        <sz val="16"/>
        <color theme="1"/>
        <rFont val="Times New Roman"/>
        <family val="1"/>
        <charset val="204"/>
      </rPr>
      <t>ИЗЫСКАНИЕ И ПРОЕКТИРОВАНИЕ ВОДОПРОВОДНЫХ СООРУЖЕНИЙ</t>
    </r>
    <r>
      <rPr>
        <sz val="16"/>
        <color theme="1"/>
        <rFont val="Times New Roman"/>
        <family val="1"/>
        <charset val="204"/>
      </rPr>
      <t xml:space="preserve">  / SURVEY AND DESIGN OF WATER SUPPLY FACILITIES</t>
    </r>
  </si>
  <si>
    <r>
      <t>СУУЛАРДЫ АГЫЗУУ ТАРМАКТАРЫ /</t>
    </r>
    <r>
      <rPr>
        <b/>
        <sz val="16"/>
        <color theme="1"/>
        <rFont val="Times New Roman"/>
        <family val="1"/>
        <charset val="204"/>
      </rPr>
      <t xml:space="preserve"> ВОДООТВОДЯЩИЕ СЕТИ</t>
    </r>
    <r>
      <rPr>
        <sz val="16"/>
        <color theme="1"/>
        <rFont val="Times New Roman"/>
        <family val="1"/>
        <charset val="204"/>
      </rPr>
      <t xml:space="preserve"> / WATER SUPPLY NETWORKS</t>
    </r>
  </si>
  <si>
    <r>
      <t xml:space="preserve">КАЛКТУУ КОНУШТАРДЫН СУУ ЧЫГАРУУ СИСТЕМАЛАРЫ / </t>
    </r>
    <r>
      <rPr>
        <b/>
        <sz val="16"/>
        <color theme="1"/>
        <rFont val="Times New Roman"/>
        <family val="1"/>
        <charset val="204"/>
      </rPr>
      <t>СИСТЕМЫ ВОДООТВЕДЕНИЯ НАСЕЛЕННЫХ ПУНКТОВ</t>
    </r>
    <r>
      <rPr>
        <sz val="16"/>
        <color theme="1"/>
        <rFont val="Times New Roman"/>
        <family val="1"/>
        <charset val="204"/>
      </rPr>
      <t xml:space="preserve"> / WATER DISPOSAL SYSTEMS OF SETTLEMENTS</t>
    </r>
  </si>
  <si>
    <r>
      <t>СУУ АЛУУЧУ КУРУЛУШТАР ЖАНА ГИДРОЛОГИЯЛЫК ГИДРОМЕТРИЯ, ГИДРОТЕХНИКАЛЫК КУРУЛУШТАР /</t>
    </r>
    <r>
      <rPr>
        <b/>
        <sz val="16"/>
        <color theme="1"/>
        <rFont val="Times New Roman"/>
        <family val="1"/>
        <charset val="204"/>
      </rPr>
      <t>ВОДОЗАБОРНЫЕ СООРУЖЕНИЯ И ГИДРОЛОГИЯ ГИДРОМЕТРИЯ, ГИДРОТЕХНИЧЕСКИЕ СООРУЖЕНИЯ</t>
    </r>
    <r>
      <rPr>
        <sz val="16"/>
        <color theme="1"/>
        <rFont val="Times New Roman"/>
        <family val="1"/>
        <charset val="204"/>
      </rPr>
      <t xml:space="preserve"> / WATER INTAKE STRUCTURES AND HYDROLOGY HYDROMETRY, HYDRAULIC STRUCTURES</t>
    </r>
  </si>
  <si>
    <r>
      <t xml:space="preserve">ЖЕР ҮСТҮНДӨГҮ СУУЛАРДЫ АЛУУ ҮЧҮН КУРУЛМАЛАРДЫ ДОЛБООРЛОО / </t>
    </r>
    <r>
      <rPr>
        <b/>
        <sz val="16"/>
        <color theme="1"/>
        <rFont val="Times New Roman"/>
        <family val="1"/>
        <charset val="204"/>
      </rPr>
      <t>ПРОЕКТИРОВАНИЕ СООРУЖЕНИЙ ДЛЯ ЗАБОРА ПОВЕРХНОСТНЫХ ВОД</t>
    </r>
    <r>
      <rPr>
        <sz val="16"/>
        <color theme="1"/>
        <rFont val="Times New Roman"/>
        <family val="1"/>
        <charset val="204"/>
      </rPr>
      <t xml:space="preserve"> / DESIGN OF STRUCTURES FOR SURFACE WATER INTAKE</t>
    </r>
  </si>
  <si>
    <r>
      <t xml:space="preserve">САРКЫНДЫ СУУЛАРДЫ ТАЗАЛОО ЖАНА АГЫЗУУ / </t>
    </r>
    <r>
      <rPr>
        <b/>
        <sz val="16"/>
        <color theme="1"/>
        <rFont val="Times New Roman"/>
        <family val="1"/>
        <charset val="204"/>
      </rPr>
      <t>ВОДООТВЕДЕНИЕ И ОЧИСТКА СТОЧНЫХ ВОД</t>
    </r>
    <r>
      <rPr>
        <sz val="16"/>
        <color theme="1"/>
        <rFont val="Times New Roman"/>
        <family val="1"/>
        <charset val="204"/>
      </rPr>
      <t xml:space="preserve"> / DRAINAGE AND WASTEWATER TREATMENT</t>
    </r>
  </si>
  <si>
    <r>
      <t xml:space="preserve">САРКЫНДЫ СУУЛАРДЫ ЧЫГАРУУ ҮЧҮН СИСТЕМАЛАР ЖАНА ТҮЗҮЛҮШТӨР / </t>
    </r>
    <r>
      <rPr>
        <b/>
        <sz val="16"/>
        <color theme="1"/>
        <rFont val="Times New Roman"/>
        <family val="1"/>
        <charset val="204"/>
      </rPr>
      <t>СИСТЕМЫ И СООРУЖЕНИЯ ОТВЕДЕНИЯ СТОЧНЫХ ВОД</t>
    </r>
    <r>
      <rPr>
        <sz val="16"/>
        <color theme="1"/>
        <rFont val="Times New Roman"/>
        <family val="1"/>
        <charset val="204"/>
      </rPr>
      <t xml:space="preserve"> / SYSTEMS AND FACILITIES FOR WASTEWATER DISPOSAL</t>
    </r>
  </si>
  <si>
    <r>
      <t xml:space="preserve">СУУНУ ТАЗАЛОО / </t>
    </r>
    <r>
      <rPr>
        <b/>
        <sz val="16"/>
        <color theme="1"/>
        <rFont val="Times New Roman"/>
        <family val="1"/>
        <charset val="204"/>
      </rPr>
      <t>ВОДОПОДГОТОВКА</t>
    </r>
    <r>
      <rPr>
        <sz val="16"/>
        <color theme="1"/>
        <rFont val="Times New Roman"/>
        <family val="1"/>
        <charset val="204"/>
      </rPr>
      <t xml:space="preserve"> / WATER TREATMENT</t>
    </r>
  </si>
  <si>
    <r>
      <t xml:space="preserve">ТАБИГЫЙ СУУ ТАЗАЛОО ТЕХНОЛОГИЯСЫ / </t>
    </r>
    <r>
      <rPr>
        <b/>
        <sz val="16"/>
        <color theme="1"/>
        <rFont val="Times New Roman"/>
        <family val="1"/>
        <charset val="204"/>
      </rPr>
      <t>ТЕХНОЛОГИЯ ОЧИСТКИ ПРИРОДНЫХ ВОД</t>
    </r>
    <r>
      <rPr>
        <sz val="16"/>
        <color theme="1"/>
        <rFont val="Times New Roman"/>
        <family val="1"/>
        <charset val="204"/>
      </rPr>
      <t xml:space="preserve"> / NATURAL WATER TREATMENT TECHNOLOGY</t>
    </r>
  </si>
  <si>
    <r>
      <t xml:space="preserve">ӨНӨР ЖАЙЛАРДЫ СУУ МЕНЕН КАМСЫЗДОО ЖАНА САРКЫНДЫ СУУЛАРДЫ АГЫЗУУ НЕГИЗДЕРИ / </t>
    </r>
    <r>
      <rPr>
        <b/>
        <sz val="16"/>
        <color theme="1"/>
        <rFont val="Times New Roman"/>
        <family val="1"/>
        <charset val="204"/>
      </rPr>
      <t>ОСНОВЫ ПРОМЫШЛЕННОГО ВОДОСНАБЖЕНИЯ И ВОДООТВЕДЕНИЯ</t>
    </r>
    <r>
      <rPr>
        <sz val="16"/>
        <color theme="1"/>
        <rFont val="Times New Roman"/>
        <family val="1"/>
        <charset val="204"/>
      </rPr>
      <t xml:space="preserve"> / FUNDAMENTALS OF INDUSTRIAL WATER SUPPLY AND SANITATION</t>
    </r>
  </si>
  <si>
    <r>
      <t xml:space="preserve">СУУНУ КЕРЕКТӨӨ ЖАНА ӨНДҮРҮШТҮК САРКЫНДЫ СУУЛАРДЫ ТАЗАЛОО / </t>
    </r>
    <r>
      <rPr>
        <b/>
        <sz val="16"/>
        <color theme="1"/>
        <rFont val="Times New Roman"/>
        <family val="1"/>
        <charset val="204"/>
      </rPr>
      <t>ВОДОПОТРЕБЛЕНИЕ И ОЧИСТКА ПРОМЫШЛЕННЫХ СТОЧНЫХ ВОД</t>
    </r>
    <r>
      <rPr>
        <sz val="16"/>
        <color theme="1"/>
        <rFont val="Times New Roman"/>
        <family val="1"/>
        <charset val="204"/>
      </rPr>
      <t xml:space="preserve"> / WATER CONSUMPTION AND INDUSTRIAL WASTEWATER TREATMENT</t>
    </r>
  </si>
  <si>
    <r>
      <t xml:space="preserve">СУУ МЕНЕН КАМСЫЗДОО ЖАНА САРКЫНДЫ СУУЛАРДЫ ЧЫГАРУУ СИСТЕМАЛАРЫН РЕКОНСТРУКЦИЯЛОО ЖАНА ЭКСПЛУАТАЦИЯЛОО / </t>
    </r>
    <r>
      <rPr>
        <b/>
        <sz val="16"/>
        <color theme="1"/>
        <rFont val="Times New Roman"/>
        <family val="1"/>
        <charset val="204"/>
      </rPr>
      <t>РЕКОНСТРУКЦИЯ И ЭКСПЛУАТАЦИЯ СИСТЕМ ВОДОСНАБЖЕНИЯ И ВОДООТВЕДЕНИЯ</t>
    </r>
    <r>
      <rPr>
        <sz val="16"/>
        <color theme="1"/>
        <rFont val="Times New Roman"/>
        <family val="1"/>
        <charset val="204"/>
      </rPr>
      <t xml:space="preserve"> / RECONSTRUCTION AND OPERATION OF WATER SUPPLY AND SANITATION SYSTEMS</t>
    </r>
  </si>
  <si>
    <r>
      <t xml:space="preserve">ИМАРАТТАРДЫ ТЕХНИКАЛЫК ЖАКТАН ТЕЙЛӨӨ ЖАНА ИНЖЕНЕРДИК ТУТУМДАРДЫ РЕКОНСТРУКЦИЯЛОО / </t>
    </r>
    <r>
      <rPr>
        <b/>
        <sz val="16"/>
        <color theme="1"/>
        <rFont val="Times New Roman"/>
        <family val="1"/>
        <charset val="204"/>
      </rPr>
      <t>ТЕХНИЧЕСКАЯ ЭКСПЛУАТАЦИЯ ЗДАНИЙ И РЕКОНСТРУКЦИЯ ИНЖЕНЕРНЫХ СИСТЕМ</t>
    </r>
    <r>
      <rPr>
        <sz val="16"/>
        <color theme="1"/>
        <rFont val="Times New Roman"/>
        <family val="1"/>
        <charset val="204"/>
      </rPr>
      <t xml:space="preserve"> / TECHNICAL MAINTENANCE OF BUILDINGS AND RECONSTRUCTION OF ENGINEERING SYSTEMS</t>
    </r>
  </si>
  <si>
    <r>
      <t xml:space="preserve">НАСОСТОР ЖАНА НАСОСТУК СТАНЦИЯЛАР / </t>
    </r>
    <r>
      <rPr>
        <b/>
        <sz val="16"/>
        <color theme="1"/>
        <rFont val="Times New Roman"/>
        <family val="1"/>
        <charset val="204"/>
      </rPr>
      <t>НАСОСЫ И НАСОСНЫЕ СТАНЦИИ</t>
    </r>
    <r>
      <rPr>
        <sz val="16"/>
        <color theme="1"/>
        <rFont val="Times New Roman"/>
        <family val="1"/>
        <charset val="204"/>
      </rPr>
      <t xml:space="preserve"> / PUMPS AND PUMPING STATIONS</t>
    </r>
  </si>
  <si>
    <r>
      <t xml:space="preserve">НАСОСТОР ЖАНА АБА ҮЙЛӨӨЧҮ СТАНЦИЯЛАР / </t>
    </r>
    <r>
      <rPr>
        <b/>
        <sz val="16"/>
        <color theme="1"/>
        <rFont val="Times New Roman"/>
        <family val="1"/>
        <charset val="204"/>
      </rPr>
      <t>НАСОСЫ И ВОЗДУХОДУВНЫЕ СТАНЦИИ</t>
    </r>
    <r>
      <rPr>
        <sz val="16"/>
        <color theme="1"/>
        <rFont val="Times New Roman"/>
        <family val="1"/>
        <charset val="204"/>
      </rPr>
      <t xml:space="preserve"> / PUMPS AND BLOWER STATIONS</t>
    </r>
  </si>
  <si>
    <r>
      <t>"СКСА"кафедрасынын башчысы / Заведующий кафедрой "</t>
    </r>
    <r>
      <rPr>
        <b/>
        <i/>
        <sz val="14"/>
        <rFont val="Times New Roman"/>
        <family val="1"/>
        <charset val="204"/>
      </rPr>
      <t>ВВ</t>
    </r>
    <r>
      <rPr>
        <b/>
        <sz val="14"/>
        <rFont val="Times New Roman"/>
        <family val="1"/>
        <charset val="204"/>
      </rPr>
      <t xml:space="preserve">"/ </t>
    </r>
  </si>
  <si>
    <r>
      <t>The head of Department "</t>
    </r>
    <r>
      <rPr>
        <b/>
        <u/>
        <sz val="14"/>
        <rFont val="Times New Roman"/>
        <family val="1"/>
        <charset val="204"/>
      </rPr>
      <t>Water supply and Sewerage</t>
    </r>
    <r>
      <rPr>
        <b/>
        <sz val="14"/>
        <rFont val="Times New Roman"/>
        <family val="1"/>
        <charset val="204"/>
      </rPr>
      <t xml:space="preserve">"  _______ Каримов Т.Х./Karimov, T.H. </t>
    </r>
  </si>
  <si>
    <r>
      <t xml:space="preserve">ПРОГРАММА 2/ PROGRAM 2:  Automobile Roads &amp; Airfields Construction/Автомобиль жолдорунун жана аэродромдордун курулушу / </t>
    </r>
    <r>
      <rPr>
        <b/>
        <sz val="18"/>
        <color theme="1"/>
        <rFont val="Times New Roman"/>
        <family val="1"/>
        <charset val="204"/>
      </rPr>
      <t xml:space="preserve">Строительство автомобильных дорог и аэродромов </t>
    </r>
  </si>
  <si>
    <r>
      <t>АВТОМОБИЛ ЖОЛДОРУН ИЗИЛДӨӨ ЖАНА ДОЛБОРЛОО 1/</t>
    </r>
    <r>
      <rPr>
        <b/>
        <sz val="16"/>
        <color theme="1"/>
        <rFont val="Times New Roman"/>
        <family val="1"/>
        <charset val="204"/>
      </rPr>
      <t>ИЗЫСКАНИЕ И ПРОЕКТИРОВАНИЕ АВТОМОБИЛЬНЫХ ДОРОГ 1</t>
    </r>
    <r>
      <rPr>
        <sz val="16"/>
        <color theme="1"/>
        <rFont val="Times New Roman"/>
        <family val="1"/>
        <charset val="204"/>
      </rPr>
      <t>/SURVEY AND DESIGN OF HIGHWAYS 1</t>
    </r>
  </si>
  <si>
    <r>
      <t>ТАТААЛ ШАРТТАРДАГЫ АВТОМОБИЛ ЖОЛДОРУН ИЗИЛДӨӨ ЖАНА ДОЛБОРЛОО 1/</t>
    </r>
    <r>
      <rPr>
        <b/>
        <sz val="16"/>
        <color theme="1"/>
        <rFont val="Times New Roman"/>
        <family val="1"/>
        <charset val="204"/>
      </rPr>
      <t>ИЗЫСКАНИЕ И ПРОЕКТИРОВАНИЕ АВТОМОБИЛЬНЫХ ДОРОГ В СЛОЖНЫХ УСЛОВИЯХ 1</t>
    </r>
    <r>
      <rPr>
        <sz val="16"/>
        <color theme="1"/>
        <rFont val="Times New Roman"/>
        <family val="1"/>
        <charset val="204"/>
      </rPr>
      <t xml:space="preserve">/SURVEY AND DESIGN OF ROADS IN DIFFICULT CONDITIONS  1 </t>
    </r>
  </si>
  <si>
    <r>
      <t>АВТОМОБИЛ ЖОЛДОРУН ИЗИЛДӨӨ ЖАНА ДОЛБОРЛОО 2/</t>
    </r>
    <r>
      <rPr>
        <b/>
        <sz val="16"/>
        <color theme="1"/>
        <rFont val="Times New Roman"/>
        <family val="1"/>
        <charset val="204"/>
      </rPr>
      <t>ИЗЫСКАНИЕ И ПРОЕКТИРОВАНИЕ АВТОМОБИЛЬНЫХ ДОРОГ 2</t>
    </r>
    <r>
      <rPr>
        <sz val="16"/>
        <color theme="1"/>
        <rFont val="Times New Roman"/>
        <family val="1"/>
        <charset val="204"/>
      </rPr>
      <t>/SURVEY AND DESIGN OF HIGHWAYS 2</t>
    </r>
  </si>
  <si>
    <r>
      <t>ТАТААЛ ШАРТТАРДАГЫ АВТОМОБИЛ ЖОЛДОРУН ИЗИЛДӨӨ ЖАНА ДОЛБОРЛОО 2/</t>
    </r>
    <r>
      <rPr>
        <b/>
        <sz val="16"/>
        <color theme="1"/>
        <rFont val="Times New Roman"/>
        <family val="1"/>
        <charset val="204"/>
      </rPr>
      <t>ИЗЫСКАНИЕ И ПРОЕКТИРОВАНИЕ АВТОМОБИЛЬНЫХ ДОРОГ В СЛОЖНЫХ УСЛОВИЯХ 2</t>
    </r>
    <r>
      <rPr>
        <sz val="16"/>
        <color theme="1"/>
        <rFont val="Times New Roman"/>
        <family val="1"/>
        <charset val="204"/>
      </rPr>
      <t xml:space="preserve">/SURVEY AND DESIGN OF ROADS IN DIFFICULT CONDITIONS 2 </t>
    </r>
  </si>
  <si>
    <r>
      <t>АВТОМОБИЛЬ ЖОЛДОРУН КУРУУНУН ТЕХНОЛОГИЯСЫ ЖАНА УЮШТУРУУСУ /</t>
    </r>
    <r>
      <rPr>
        <b/>
        <sz val="16"/>
        <color theme="1"/>
        <rFont val="Times New Roman"/>
        <family val="1"/>
        <charset val="204"/>
      </rPr>
      <t xml:space="preserve">ТЕХНОЛОГИЯ И ОРГАНИЗАЦИЯ СТРОИТЕЛЬСТВА АВТОМОБИЛЬНЫХ ДОРОГ </t>
    </r>
    <r>
      <rPr>
        <sz val="16"/>
        <color theme="1"/>
        <rFont val="Times New Roman"/>
        <family val="1"/>
        <charset val="204"/>
      </rPr>
      <t xml:space="preserve">/TECHNOLOGY AND ORGANIZATION OF ROAD CONSTRUCTION </t>
    </r>
  </si>
  <si>
    <r>
      <t>АЭРОДРОМДУН  КУРУЛУШУНУН  ТЕХНОЛОГИЯСЫ ЖАНА УЮШТУРУЛУШУ /</t>
    </r>
    <r>
      <rPr>
        <b/>
        <sz val="16"/>
        <color theme="1"/>
        <rFont val="Times New Roman"/>
        <family val="1"/>
        <charset val="204"/>
      </rPr>
      <t xml:space="preserve">ТЕХНОЛОГИЯ И ОРГАНИЗАЦИЯ СТРОИТЕЛЬСТВО   АЭРОДРОМОВ </t>
    </r>
    <r>
      <rPr>
        <sz val="16"/>
        <color theme="1"/>
        <rFont val="Times New Roman"/>
        <family val="1"/>
        <charset val="204"/>
      </rPr>
      <t>/TECHNOLOGY AND ORGANIZATION OF AIRFIELD CONSTRUCTION</t>
    </r>
  </si>
  <si>
    <r>
      <t>ШААРДЫН ЖОЛДОРУ ЖАНА КӨЧӨЛӨРҮ/</t>
    </r>
    <r>
      <rPr>
        <b/>
        <sz val="16"/>
        <color theme="1"/>
        <rFont val="Times New Roman"/>
        <family val="1"/>
        <charset val="204"/>
      </rPr>
      <t>ГОРОДСКИЕ ДОРОГИ И УЛИЦЫ</t>
    </r>
    <r>
      <rPr>
        <sz val="16"/>
        <color theme="1"/>
        <rFont val="Times New Roman"/>
        <family val="1"/>
        <charset val="204"/>
      </rPr>
      <t>/CITY ROADS AND STREETS</t>
    </r>
  </si>
  <si>
    <r>
      <t>АВТОМОБИЛЬ ЖОЛДОРУН КЫШ МЕЗГИЛИНДЕ КАРОО /</t>
    </r>
    <r>
      <rPr>
        <b/>
        <sz val="16"/>
        <color theme="1"/>
        <rFont val="Times New Roman"/>
        <family val="1"/>
        <charset val="204"/>
      </rPr>
      <t>ЗИМНЕЕ СОДЕРЖАНИЕ АВТОМОБИЛЬНЫХ ДОРОГ</t>
    </r>
    <r>
      <rPr>
        <sz val="16"/>
        <color theme="1"/>
        <rFont val="Times New Roman"/>
        <family val="1"/>
        <charset val="204"/>
      </rPr>
      <t>/WINTER MAINTENANCE OF ROADS</t>
    </r>
  </si>
  <si>
    <r>
      <t>ИНЖЕНЕРДИК ТРАНСПОРТТУК КУРУЛМАЛАР /</t>
    </r>
    <r>
      <rPr>
        <b/>
        <sz val="16"/>
        <color theme="1"/>
        <rFont val="Times New Roman"/>
        <family val="1"/>
        <charset val="204"/>
      </rPr>
      <t>ИНЖЕНЕРНЫЕ ТРАНСПОРТНЫЕ СООРУЖЕНИЯ</t>
    </r>
    <r>
      <rPr>
        <sz val="16"/>
        <color theme="1"/>
        <rFont val="Times New Roman"/>
        <family val="1"/>
        <charset val="204"/>
      </rPr>
      <t xml:space="preserve"> /ENGINEERING TRANSPORT FACILITIES</t>
    </r>
  </si>
  <si>
    <r>
      <t>КӨПҮРӨ ЖАНА КУУРЛАРДЫ ДОЛБОРЛОО/</t>
    </r>
    <r>
      <rPr>
        <b/>
        <sz val="16"/>
        <color theme="1"/>
        <rFont val="Times New Roman"/>
        <family val="1"/>
        <charset val="204"/>
      </rPr>
      <t>ПРОЕКТИРОВАНИЕ МОСТОВ И ТРУБ</t>
    </r>
    <r>
      <rPr>
        <sz val="16"/>
        <color theme="1"/>
        <rFont val="Times New Roman"/>
        <family val="1"/>
        <charset val="204"/>
      </rPr>
      <t>/BRIDGE AND PIPE DESIGN</t>
    </r>
  </si>
  <si>
    <r>
      <t>АВТОМОБИЛЬ ЖОЛДОРУН ПАЙДАЛАНУУ /</t>
    </r>
    <r>
      <rPr>
        <b/>
        <sz val="16"/>
        <color theme="1"/>
        <rFont val="Times New Roman"/>
        <family val="1"/>
        <charset val="204"/>
      </rPr>
      <t>ЭКСПЛУАТАЦИЯ АВТОМОБИЛЬНЫХ ДОРОГ</t>
    </r>
    <r>
      <rPr>
        <sz val="16"/>
        <color theme="1"/>
        <rFont val="Times New Roman"/>
        <family val="1"/>
        <charset val="204"/>
      </rPr>
      <t xml:space="preserve"> / OPERATION OF ROADS</t>
    </r>
  </si>
  <si>
    <r>
      <t>АВТОМОБИЛ ЖОЛДОРУН ОНДООНУ ЖАНА КАРООНУ УЮШТУРУУ  /</t>
    </r>
    <r>
      <rPr>
        <b/>
        <sz val="16"/>
        <color theme="1"/>
        <rFont val="Times New Roman"/>
        <family val="1"/>
        <charset val="204"/>
      </rPr>
      <t>ОРГАНИЗАЦИЯ   РЕМОНТА И СОДЕРЖАНИЯ АВТОМОБИЛЬНЫХ ДОРОГ</t>
    </r>
    <r>
      <rPr>
        <sz val="16"/>
        <color theme="1"/>
        <rFont val="Times New Roman"/>
        <family val="1"/>
        <charset val="204"/>
      </rPr>
      <t xml:space="preserve"> /ORGANIZATION OF REPAIR AND MAINTENANCE OF ROADS</t>
    </r>
  </si>
  <si>
    <r>
      <t>АВТОМОБИЛЬ ЖОЛДОРУН АВТОМАТИЗАЦИЯЛЫК ДОЛБОРЛОО/</t>
    </r>
    <r>
      <rPr>
        <b/>
        <sz val="16"/>
        <color theme="1"/>
        <rFont val="Times New Roman"/>
        <family val="1"/>
        <charset val="204"/>
      </rPr>
      <t>АВТОМАТИЗИРОВАННОЕ ПРОЕКТИРОВАНИЕ АВТОМОБИЛЬНЫХ ДОРОГ</t>
    </r>
    <r>
      <rPr>
        <sz val="16"/>
        <color theme="1"/>
        <rFont val="Times New Roman"/>
        <family val="1"/>
        <charset val="204"/>
      </rPr>
      <t>/AUTOMATED ROAD DESIGN</t>
    </r>
  </si>
  <si>
    <r>
      <t>BIM-ТЕХНОЛОГИЯЛАРЫН ЖОЛ ТАРМАГЫНДА КОЛДОНУУ/</t>
    </r>
    <r>
      <rPr>
        <b/>
        <sz val="16"/>
        <color theme="1"/>
        <rFont val="Times New Roman"/>
        <family val="1"/>
        <charset val="204"/>
      </rPr>
      <t>ПРИМЕНЕНИЕ BIM-ТЕХНОЛОГИЙ В ДОРОЖНОЙ ОТРАСЛИ</t>
    </r>
    <r>
      <rPr>
        <sz val="16"/>
        <color theme="1"/>
        <rFont val="Times New Roman"/>
        <family val="1"/>
        <charset val="204"/>
      </rPr>
      <t xml:space="preserve">/APPLICATION OF BIM-TECHNOLOGIES IN THE ROAD INDUSTRY  </t>
    </r>
  </si>
  <si>
    <r>
      <t>АВТОМОБИЛЬ ЖОЛДОРУН РЕКОНСТУКЦИЯЛОО ЖАНА КАЛЫБЫНА КЕЛТИРҮҮ/</t>
    </r>
    <r>
      <rPr>
        <b/>
        <sz val="16"/>
        <color theme="1"/>
        <rFont val="Times New Roman"/>
        <family val="1"/>
        <charset val="204"/>
      </rPr>
      <t>РЕКОНСТРУЦИЯ И РЕАБИЛИТАЦИЯ АВТОМОБИЛЬНЫХ ДОРОГ</t>
    </r>
    <r>
      <rPr>
        <sz val="16"/>
        <color theme="1"/>
        <rFont val="Times New Roman"/>
        <family val="1"/>
        <charset val="204"/>
      </rPr>
      <t>/RECONSTRUCTION AND REHABILITATION OF ROADS</t>
    </r>
  </si>
  <si>
    <r>
      <t>ШААРДАГЫ  ЖОЛДОРДУ ЖАНА КӨЧӨЛӨРДҮ РЕКОНСТУКЦИЯЛОО ЖАНА КАЛЫБЫНА КЕЛТИРҮҮ/</t>
    </r>
    <r>
      <rPr>
        <b/>
        <sz val="16"/>
        <color theme="1"/>
        <rFont val="Times New Roman"/>
        <family val="1"/>
        <charset val="204"/>
      </rPr>
      <t>РЕКОНСТРУЦИЯ И РЕАБИЛИТАЦИЯ ГОРОДСКИХ ДОРОГ И УЛИЦ</t>
    </r>
    <r>
      <rPr>
        <sz val="16"/>
        <color theme="1"/>
        <rFont val="Times New Roman"/>
        <family val="1"/>
        <charset val="204"/>
      </rPr>
      <t xml:space="preserve">/ RECONSTRUCTION AND REHABILITATION OF CITY ROADS AND STREETS   </t>
    </r>
  </si>
  <si>
    <t xml:space="preserve">"АТЖКТ" кафедрасынын башчысы / Заведующий кафедрой "АЖДМТ"/ </t>
  </si>
  <si>
    <t>The head of Department "RRBT"  _____________  Kurbanbaev, A.B./Курбанбаев А.Б.</t>
  </si>
  <si>
    <r>
      <t>ПРОГРАММА 6/ PROGRAM 6: Construction Materials Expertise /Курулуш материалдарынын, буюмдарынын жана конструкцияларынын технологиясы жана экспертизасы /</t>
    </r>
    <r>
      <rPr>
        <b/>
        <sz val="18"/>
        <color theme="1"/>
        <rFont val="Times New Roman"/>
        <family val="1"/>
        <charset val="204"/>
      </rPr>
      <t>Технология и экспертиза строительных материалов, изделий и конструкций</t>
    </r>
  </si>
  <si>
    <r>
      <t>ФИЗИКАЛЫК ЖАНА ХИМИЯЛЫК ЫКМАЛАРДЫ ИЗИЛДӨӨ ЖАНА ИМАРАТТАРДЫН ЭКОЛОГИЯЛЫК ЭКСПЕРТИЗАСЫ/</t>
    </r>
    <r>
      <rPr>
        <b/>
        <sz val="16"/>
        <color theme="1"/>
        <rFont val="Times New Roman"/>
        <family val="1"/>
        <charset val="204"/>
      </rPr>
      <t>ФИЗИКО-ХИМИЧЕСКИЕ МЕТОДЫ ИССЛЕДОВАНИЕ И ЭКОЛОГИЧЕСКАЯ ЭКСПЕРТИЗА ЗДАНИЙ</t>
    </r>
    <r>
      <rPr>
        <sz val="16"/>
        <color theme="1"/>
        <rFont val="Times New Roman"/>
        <family val="1"/>
        <charset val="204"/>
      </rPr>
      <t>/PHYSICAL AND CHEMICAL METHODS RESEARCH AND ECOLOGICAL EXPERTISE OF BUILDINGS</t>
    </r>
  </si>
  <si>
    <r>
      <t>ЭЛЕКТРОХИМИЯЛЫК ИЗИЛДӨӨ МЕТОДДОРУ/</t>
    </r>
    <r>
      <rPr>
        <b/>
        <sz val="16"/>
        <color theme="1"/>
        <rFont val="Times New Roman"/>
        <family val="1"/>
        <charset val="204"/>
      </rPr>
      <t>ЭЛЕКТРОХИМИЧЕСКИЕ МЕТОДЫ ИССЛЕДОВАНИЯ</t>
    </r>
    <r>
      <rPr>
        <sz val="16"/>
        <color theme="1"/>
        <rFont val="Times New Roman"/>
        <family val="1"/>
        <charset val="204"/>
      </rPr>
      <t xml:space="preserve"> /ELECTROCHEMICAL RESEARCH METHODS</t>
    </r>
  </si>
  <si>
    <r>
      <t>ЧАПТАШТЫРГЫЧ МАТЕРИАЛДАР/</t>
    </r>
    <r>
      <rPr>
        <b/>
        <sz val="16"/>
        <color theme="1"/>
        <rFont val="Times New Roman"/>
        <family val="1"/>
        <charset val="204"/>
      </rPr>
      <t xml:space="preserve">ВЯЖУЩИЕ ВЕЩЕСТВА </t>
    </r>
    <r>
      <rPr>
        <sz val="16"/>
        <color theme="1"/>
        <rFont val="Times New Roman"/>
        <family val="1"/>
        <charset val="204"/>
      </rPr>
      <t>/ASTRINGENTS</t>
    </r>
  </si>
  <si>
    <r>
      <t>КОМПОЗИТТИК ЧАПТАШТЫРГЫЧТАР/</t>
    </r>
    <r>
      <rPr>
        <b/>
        <sz val="16"/>
        <color theme="1"/>
        <rFont val="Times New Roman"/>
        <family val="1"/>
        <charset val="204"/>
      </rPr>
      <t>КОМПОЗИЦИОННЫЕ ВЯЖУЩИЕ ВЕЩЕСТВА</t>
    </r>
    <r>
      <rPr>
        <sz val="16"/>
        <color theme="1"/>
        <rFont val="Times New Roman"/>
        <family val="1"/>
        <charset val="204"/>
      </rPr>
      <t>/СOMPOSITE BINDERS</t>
    </r>
  </si>
  <si>
    <r>
      <t>БЕТОНДУН, КУРУЛУШ БУЮМДАРЫНЫН ЖАНА КОНСТРУКЦИЯЛАРЫНЫН ТЕХНОЛОГИЯСЫ/</t>
    </r>
    <r>
      <rPr>
        <b/>
        <sz val="16"/>
        <color theme="1"/>
        <rFont val="Times New Roman"/>
        <family val="1"/>
        <charset val="204"/>
      </rPr>
      <t>ТЕХНОЛОГИЯ БЕТОНА, СТРОИТЕЛЬНЫХ ИЗДЕЛИЙ И КОНСТРУКЦИЙ</t>
    </r>
    <r>
      <rPr>
        <sz val="16"/>
        <color theme="1"/>
        <rFont val="Times New Roman"/>
        <family val="1"/>
        <charset val="204"/>
      </rPr>
      <t xml:space="preserve"> / TECHNOLOGY OF CONCRETE, BUILDING PRODUCTS AND STRUCTURES</t>
    </r>
  </si>
  <si>
    <r>
      <t>ОРГАНИКАЛЫК ЭМЕС ТЕКТҮҮ КОМПОЗИТТЕРДИ КУРУУНУН ТЕХНОЛОГИЯСЫ/</t>
    </r>
    <r>
      <rPr>
        <b/>
        <sz val="16"/>
        <color theme="1"/>
        <rFont val="Times New Roman"/>
        <family val="1"/>
        <charset val="204"/>
      </rPr>
      <t>ТЕХНОЛОГИЯ СТРОИТЕЛЬНЫХ КОМПОЗИТОВ НЕОРГАНИЧЕСКОГО ПРОИСХОЖДЕНИЯ</t>
    </r>
    <r>
      <rPr>
        <sz val="16"/>
        <color theme="1"/>
        <rFont val="Times New Roman"/>
        <family val="1"/>
        <charset val="204"/>
      </rPr>
      <t>/TECHNOLOGY OF BUILDING COMPOSITES OF INORGANIC ORIGIN</t>
    </r>
  </si>
  <si>
    <r>
      <t>ДУБАЛ МАТЕРИАЛДАРЫН ЖАНА БУЮМДАРЫН ЧЫГАРУУНУН ТЕХНОЛОГИЯСЫ/</t>
    </r>
    <r>
      <rPr>
        <b/>
        <sz val="16"/>
        <color theme="1"/>
        <rFont val="Times New Roman"/>
        <family val="1"/>
        <charset val="204"/>
      </rPr>
      <t>ТЕХНОЛОГИЯ ПРОИЗВОДСТВО СТЕНОВЫХ И ТЕПЛОИЗОЛЯЦИОННЫХ МАТЕРИАЛОВ И ИЗДЕЛИЙ</t>
    </r>
    <r>
      <rPr>
        <sz val="16"/>
        <color theme="1"/>
        <rFont val="Times New Roman"/>
        <family val="1"/>
        <charset val="204"/>
      </rPr>
      <t xml:space="preserve"> / TECHNOLOGY FOR THE PRODUCTION OF WALL MATERIALS AND PRODUCTS</t>
    </r>
  </si>
  <si>
    <r>
      <t>ЖАСАЛГОЛООЧУ МАТЕРИАЛДАРДЫ ЖАНА БУЮМДАРДЫ ЧЫГАРУУНУН ТЕХНОЛОГИЯСЫ/</t>
    </r>
    <r>
      <rPr>
        <b/>
        <sz val="16"/>
        <color theme="1"/>
        <rFont val="Times New Roman"/>
        <family val="1"/>
        <charset val="204"/>
      </rPr>
      <t xml:space="preserve">ТЕХНОЛОГИЯ ПРОИЗВОДСТВО ОТДЕЛОЧНЫХ И ИЗОЛЯЦИОННЫХ МАТЕРИАЛОВ И ИЗДЕЛИЙ </t>
    </r>
    <r>
      <rPr>
        <sz val="16"/>
        <color theme="1"/>
        <rFont val="Times New Roman"/>
        <family val="1"/>
        <charset val="204"/>
      </rPr>
      <t>/ TECHNOLOGY FOR THE PRODUCTION OF FINISHING MATERIALS AND PRODUCTS</t>
    </r>
  </si>
  <si>
    <r>
      <t>КУРУЛУШ БУЮМДАРЫНЫН ЖАНА КОНСТРУКЦИЯЛАРЫНЫН ИШКАНАЛАРЫН ДОЛБООРЛОО/</t>
    </r>
    <r>
      <rPr>
        <b/>
        <sz val="16"/>
        <color theme="1"/>
        <rFont val="Times New Roman"/>
        <family val="1"/>
        <charset val="204"/>
      </rPr>
      <t>ПРОЕКТИРОВАНИЕ ПРЕДПРИЯТИЙ СТРОИТЕЛЬНЫХ ИЗДЕЛИЙ И КОНСТРУКЦИЙ</t>
    </r>
    <r>
      <rPr>
        <sz val="16"/>
        <color theme="1"/>
        <rFont val="Times New Roman"/>
        <family val="1"/>
        <charset val="204"/>
      </rPr>
      <t>/DESIGNING ENTERPRISES OF BUILDING PRODUCTS AND STRUCTURES</t>
    </r>
  </si>
  <si>
    <r>
      <t>КУРУЛУШ МАТЕРИАЛДАРЫН ЧЫГАРУУНУН ТЕХНОЛОГИЯСЫН УЮШТУРУУ ЖАНА БАШКАРУУ/</t>
    </r>
    <r>
      <rPr>
        <b/>
        <sz val="16"/>
        <color theme="1"/>
        <rFont val="Times New Roman"/>
        <family val="1"/>
        <charset val="204"/>
      </rPr>
      <t>ОРГАНИЗАЦИЯ И УПРАВЛЕНИЕ ТЕХНОЛОГИЕЙ ПРОИЗВОДСТВА СТРОИТЕЛЬНЫХ МАТЕРИАЛОВ</t>
    </r>
    <r>
      <rPr>
        <sz val="16"/>
        <color theme="1"/>
        <rFont val="Times New Roman"/>
        <family val="1"/>
        <charset val="204"/>
      </rPr>
      <t>/ORGANIZATION AND MANAGEMENT OF BUILDING MATERIALS PRODUCTION TECHNOLOGY</t>
    </r>
  </si>
  <si>
    <r>
      <t>КЫЙМЫЛСЫЗ МҮЛКТҮ ЭКСПЛУАТАЦИЯЛОО, ТЕХНИКАЛЫК ЭКСПЕРТИЗАЛОО ЖАНА ТЕЙЛӨӨ/</t>
    </r>
    <r>
      <rPr>
        <b/>
        <sz val="16"/>
        <color theme="1"/>
        <rFont val="Times New Roman"/>
        <family val="1"/>
        <charset val="204"/>
      </rPr>
      <t>ЭКСПЛУАТАЦИЯ, ТЕХНИЧЕСКАЯ ЭКСПЕРТИЗА И СОДЕРЖАНИЕ ОБЪЕКТОВ НЕДВИЖИМОСТИ</t>
    </r>
    <r>
      <rPr>
        <sz val="16"/>
        <color theme="1"/>
        <rFont val="Times New Roman"/>
        <family val="1"/>
        <charset val="204"/>
      </rPr>
      <t xml:space="preserve"> /OPERATION, TECHNICAL EXPERTISE AND MAINTENANCE OF REAL ESTATE</t>
    </r>
  </si>
  <si>
    <r>
      <t>КЫЙМЫЛСЫЗ МҮЛКТҮ ЭКСПЕРТИЗАЛОО ЖАНА ТЕКШЕРҮҮ/</t>
    </r>
    <r>
      <rPr>
        <b/>
        <sz val="16"/>
        <color theme="1"/>
        <rFont val="Times New Roman"/>
        <family val="1"/>
        <charset val="204"/>
      </rPr>
      <t>ЭКСПЕРТИЗА И ИНСПЕКТИРОВАНИЕ НЕДВИЖИМОСТИ</t>
    </r>
    <r>
      <rPr>
        <sz val="16"/>
        <color theme="1"/>
        <rFont val="Times New Roman"/>
        <family val="1"/>
        <charset val="204"/>
      </rPr>
      <t xml:space="preserve"> /EXPERTISE AND INSPECTION OF REAL ESTATE</t>
    </r>
  </si>
  <si>
    <r>
      <t>КУРУЛУШ МАТЕРИАЛДАРЫН ӨНДҮРҮҮДӨГҮ ЖЫЛУУЛУК ТЕХНИКАЛЫК ЖАБДУУЛАР/</t>
    </r>
    <r>
      <rPr>
        <b/>
        <sz val="16"/>
        <color theme="1"/>
        <rFont val="Times New Roman"/>
        <family val="1"/>
        <charset val="204"/>
      </rPr>
      <t>ТЕПЛОТЕХНИЧЕСКОЕ ОБОРУДОВАНИЕ В ПРОИЗВОДСТВЕ СТРОИТЕЛЬНЫХ МАТЕРИАЛОВ</t>
    </r>
    <r>
      <rPr>
        <sz val="16"/>
        <color theme="1"/>
        <rFont val="Times New Roman"/>
        <family val="1"/>
        <charset val="204"/>
      </rPr>
      <t xml:space="preserve"> / HEAT ENGINEERING EQUIPMENT IN THE PRODUCTION OF BUILDING MATERIALS</t>
    </r>
  </si>
  <si>
    <r>
      <t>КУРУЛУШ МАТЕРИАЛДАРЫН ЧЫГАРУУНУН ЖЫЛУУЛУК ПРОЦЕССТЕРИ/</t>
    </r>
    <r>
      <rPr>
        <b/>
        <sz val="16"/>
        <color theme="1"/>
        <rFont val="Times New Roman"/>
        <family val="1"/>
        <charset val="204"/>
      </rPr>
      <t>ТЕПЛОВОЕ ПРОЦЕССЫ ДЛЯ ПРОИЗВОДСТВО СТРОИТЕЛЬНЫХ МАТЕРИАЛОВ</t>
    </r>
    <r>
      <rPr>
        <sz val="16"/>
        <color theme="1"/>
        <rFont val="Times New Roman"/>
        <family val="1"/>
        <charset val="204"/>
      </rPr>
      <t xml:space="preserve"> / THERMAL PROCESSES FOR THE PRODUCTION OF BUILDING MATERIALS</t>
    </r>
  </si>
  <si>
    <r>
      <t xml:space="preserve">КЫЙМЫЛСЫЗ МҮЛК ОБЪЕКТТЕРИН ИЗИЛДӨӨНҮН ИНСТРУМЕНТАЛДЫК ЖАНА СТАТИСТИКАЛЫК ЫКМАЛАРЫ / </t>
    </r>
    <r>
      <rPr>
        <b/>
        <sz val="16"/>
        <color theme="1"/>
        <rFont val="Times New Roman"/>
        <family val="1"/>
        <charset val="204"/>
      </rPr>
      <t>ИНСТРУМЕНТАЛЬНЫЕ И СТАТИСТИЧЕСКИЕ МЕТОДЫ ИССЛЕДОВАНИЯ ОБЪЕКТОВ НЕДВИЖИМОСТИ</t>
    </r>
    <r>
      <rPr>
        <sz val="16"/>
        <color theme="1"/>
        <rFont val="Times New Roman"/>
        <family val="1"/>
        <charset val="204"/>
      </rPr>
      <t xml:space="preserve"> / INSTRUMENTAL AND STATISTICAL METHODS FOR RESEARCHING REAL ESTATE OBJECTS</t>
    </r>
  </si>
  <si>
    <r>
      <t xml:space="preserve">КУРУЛУШ ОБЪЕКТИЛЕРИН ИЗИЛДӨӨНҮН ИНСТРУМЕНТАЛДЫК ЫКМАЛАРЫ / </t>
    </r>
    <r>
      <rPr>
        <b/>
        <sz val="16"/>
        <color theme="1"/>
        <rFont val="Times New Roman"/>
        <family val="1"/>
        <charset val="204"/>
      </rPr>
      <t>ИНСТРУМЕНТАЛЬНЫЕ МЕТОДЫ ИССЛЕДОВАНИЯ СТРОИТЕЛЬНЫХ ОБЪЕКТОВ</t>
    </r>
    <r>
      <rPr>
        <sz val="16"/>
        <color theme="1"/>
        <rFont val="Times New Roman"/>
        <family val="1"/>
        <charset val="204"/>
      </rPr>
      <t xml:space="preserve"> / INSTRUMENTAL METHODS FOR STUDYING CONSTRUCTION SITES</t>
    </r>
  </si>
  <si>
    <r>
      <t>"КМЧ</t>
    </r>
    <r>
      <rPr>
        <b/>
        <sz val="16"/>
        <rFont val="Times New Roman"/>
        <family val="1"/>
        <charset val="204"/>
      </rPr>
      <t>Ө</t>
    </r>
    <r>
      <rPr>
        <b/>
        <sz val="14"/>
        <rFont val="Times New Roman"/>
        <family val="1"/>
        <charset val="204"/>
      </rPr>
      <t xml:space="preserve">Э" кафедрасынын башчысы / Заведующий кафедрой "ПЭСМИК"/ </t>
    </r>
  </si>
  <si>
    <t>The Head of Department "PEBMPS"  _______  Болотов Т.Т./Bolotov, T.
.</t>
  </si>
  <si>
    <r>
      <t>ПРОГРАММА 1/ PROGRAM 5: Hydrotechnical Construction /Гидротехникалык курулуш /</t>
    </r>
    <r>
      <rPr>
        <b/>
        <sz val="18"/>
        <color theme="1"/>
        <rFont val="Times New Roman"/>
        <family val="1"/>
        <charset val="204"/>
      </rPr>
      <t>Гидротехническое строительство</t>
    </r>
  </si>
  <si>
    <t xml:space="preserve">"КМж-аГТК" кафедрасынын башчысы / Заведующий кафедрой "СМиГТС"/ </t>
  </si>
  <si>
    <t>The head of Department "CMandHC"  Bayaliev, A.J/Баялиев А.Ж.  _________</t>
  </si>
  <si>
    <r>
      <t>ГИДРОМАШИНАЛАР ЖАНА ГЭСТЕР/</t>
    </r>
    <r>
      <rPr>
        <b/>
        <sz val="16"/>
        <color theme="1"/>
        <rFont val="Times New Roman"/>
        <family val="1"/>
        <charset val="204"/>
      </rPr>
      <t>ГЭС И ГИДРОМАШИНЫ</t>
    </r>
    <r>
      <rPr>
        <sz val="16"/>
        <color theme="1"/>
        <rFont val="Times New Roman"/>
        <family val="1"/>
        <charset val="204"/>
      </rPr>
      <t>/HPP AND HYDRAULIC MACHINES</t>
    </r>
  </si>
  <si>
    <r>
      <t>ГИДРОТЕХНИКАЛЫК КУРУЛУШТАР. НАСОСТОР ЖАНА НАСОСТУК СТАНЦИЯЛАР/</t>
    </r>
    <r>
      <rPr>
        <b/>
        <sz val="16"/>
        <color theme="1"/>
        <rFont val="Times New Roman"/>
        <family val="1"/>
        <charset val="204"/>
      </rPr>
      <t>ГИДРОТЕХНИЧЕКИЕ СООРУЖЕНИЯ. НАСОСЫ И НАСОСНЫЕ СТАНЦИИ</t>
    </r>
    <r>
      <rPr>
        <sz val="16"/>
        <color theme="1"/>
        <rFont val="Times New Roman"/>
        <family val="1"/>
        <charset val="204"/>
      </rPr>
      <t>/GIDROTECHNICAL CONSTRUCTION. PUMPS AND PUMPING STATIONS</t>
    </r>
  </si>
  <si>
    <r>
      <t>ДАРЫЯЛАРДЫН ГИДРОТЕХНИКАЛЫК КУРУЛМАЛАРЫ/</t>
    </r>
    <r>
      <rPr>
        <b/>
        <sz val="16"/>
        <color theme="1"/>
        <rFont val="Times New Roman"/>
        <family val="1"/>
        <charset val="204"/>
      </rPr>
      <t>РЕЧНЫЕ ГИДРОТЕХНИЧЕСКИЕ СООРУЖЕНИЯ</t>
    </r>
    <r>
      <rPr>
        <sz val="16"/>
        <color theme="1"/>
        <rFont val="Times New Roman"/>
        <family val="1"/>
        <charset val="204"/>
      </rPr>
      <t>/RIVER HYDRAULIC STRUCTURES</t>
    </r>
    <r>
      <rPr>
        <sz val="16"/>
        <color theme="1"/>
        <rFont val="Times New Roman"/>
        <family val="1"/>
        <charset val="204"/>
      </rPr>
      <t xml:space="preserve">
</t>
    </r>
  </si>
  <si>
    <r>
      <t>ДАРЫЯЛАРДЫН СУУ ТҮЙҮНДӨРҮ/</t>
    </r>
    <r>
      <rPr>
        <b/>
        <sz val="16"/>
        <color theme="1"/>
        <rFont val="Times New Roman"/>
        <family val="1"/>
        <charset val="204"/>
      </rPr>
      <t>РЕЧНЫЕ ГИДРОУЗЛЫ</t>
    </r>
    <r>
      <rPr>
        <sz val="16"/>
        <color theme="1"/>
        <rFont val="Times New Roman"/>
        <family val="1"/>
        <charset val="204"/>
      </rPr>
      <t>/RIVER WATERWORKS</t>
    </r>
  </si>
  <si>
    <r>
      <t>ГИДРОТЕХНИКАЛЫК КУРУЛУШТАРДЫ ӨНДҮРҮҮ/</t>
    </r>
    <r>
      <rPr>
        <b/>
        <sz val="16"/>
        <color theme="1"/>
        <rFont val="Times New Roman"/>
        <family val="1"/>
        <charset val="204"/>
      </rPr>
      <t>ПРОИЗВОДСТВО ГИДРОТЕХНИЧЕСКИХ РАБОТ</t>
    </r>
    <r>
      <rPr>
        <sz val="16"/>
        <color theme="1"/>
        <rFont val="Times New Roman"/>
        <family val="1"/>
        <charset val="204"/>
      </rPr>
      <t>/PRODUCTION OF HYDRAULIC WORKS</t>
    </r>
  </si>
  <si>
    <r>
      <t>ГИДРОТЕХНИКАЛЫК КУРУЛУШТАРДЫ КОМПЛЕКСТУУ МЕХАНИЗАЦИЯЛАШТЫРУУ/</t>
    </r>
    <r>
      <rPr>
        <b/>
        <sz val="16"/>
        <color theme="1"/>
        <rFont val="Times New Roman"/>
        <family val="1"/>
        <charset val="204"/>
      </rPr>
      <t>КОМПЛЕКСНАЯ МЕХАНИЗАЦИЯ СТРОИТЕЛЬСТВО ГИДРОТЕХНИЧЕСКИХ СООРУЖЕНИЙ</t>
    </r>
    <r>
      <rPr>
        <sz val="16"/>
        <color theme="1"/>
        <rFont val="Times New Roman"/>
        <family val="1"/>
        <charset val="204"/>
      </rPr>
      <t>/INTEGRATED MECHANIZATION CONSTRUCTION OF HYDRAULIC STRUCTURES</t>
    </r>
  </si>
  <si>
    <r>
      <t>ГИДРОКУРУЛМАЛАРДЫН БЕКЕМДИГИ ЖАНА ТУРУКТУУЛУГУ/</t>
    </r>
    <r>
      <rPr>
        <b/>
        <sz val="16"/>
        <color theme="1"/>
        <rFont val="Times New Roman"/>
        <family val="1"/>
        <charset val="204"/>
      </rPr>
      <t>ПРОЧНОСТЬ И УСТОЙЧИВОСТЬ ГИДРОСООРУЖЕНИЙ</t>
    </r>
    <r>
      <rPr>
        <sz val="16"/>
        <color theme="1"/>
        <rFont val="Times New Roman"/>
        <family val="1"/>
        <charset val="204"/>
      </rPr>
      <t>/STRENGTH AND STABILITY OF GYRO STRUCTURES</t>
    </r>
  </si>
  <si>
    <r>
      <t>ГИДРОТЕХНИКАЛЫК КУРУЛМАЛАРДЫН ЭКСПЛУАТАЦИЯЛЫК ИШЕНИМДҮҮЛҮГҮ ЖАНА КООПСУЗДУГУ/</t>
    </r>
    <r>
      <rPr>
        <b/>
        <sz val="16"/>
        <color theme="1"/>
        <rFont val="Times New Roman"/>
        <family val="1"/>
        <charset val="204"/>
      </rPr>
      <t>ЭКСПЛУАТАЦИОННАЯ НАДЕЖНОСТЬ И БЕЗОПАСНОСТЬ ГИДРОТЕХНИЧЕСКИХ СООРУЖЕНИЙ</t>
    </r>
    <r>
      <rPr>
        <sz val="16"/>
        <color theme="1"/>
        <rFont val="Times New Roman"/>
        <family val="1"/>
        <charset val="204"/>
      </rPr>
      <t>/EXPLOITATION RELIABILITY AND SAFETY OF HYDRAULIC STRUCTURES</t>
    </r>
  </si>
  <si>
    <r>
      <t>ГТКНЫ УЮШТУРУУ/</t>
    </r>
    <r>
      <rPr>
        <b/>
        <sz val="16"/>
        <color theme="1"/>
        <rFont val="Times New Roman"/>
        <family val="1"/>
        <charset val="204"/>
      </rPr>
      <t>ОРГАНИЗАЦИЯ ГТС</t>
    </r>
    <r>
      <rPr>
        <sz val="16"/>
        <color theme="1"/>
        <rFont val="Times New Roman"/>
        <family val="1"/>
        <charset val="204"/>
      </rPr>
      <t>/ORGANIZATION OF THE GTС</t>
    </r>
  </si>
  <si>
    <r>
      <t>ГИДРОТЕХНИКАЛЫК КУРУЛМАЛАРДЫ ИЗИЛДӨӨ/</t>
    </r>
    <r>
      <rPr>
        <b/>
        <sz val="16"/>
        <color theme="1"/>
        <rFont val="Times New Roman"/>
        <family val="1"/>
        <charset val="204"/>
      </rPr>
      <t>ИССЛЕДОВАНИЕ ГИДРОТЕХНИЧЕСКИХ СООРУЖЕНИЙ</t>
    </r>
    <r>
      <rPr>
        <sz val="16"/>
        <color theme="1"/>
        <rFont val="Times New Roman"/>
        <family val="1"/>
        <charset val="204"/>
      </rPr>
      <t>/STUDY OF HYDRAULIC STRUCTURES</t>
    </r>
  </si>
  <si>
    <r>
      <t>ГТКДЫ ОНДОО ЖАНА ЭКСПЛУАТАЦИЯЛОО/</t>
    </r>
    <r>
      <rPr>
        <b/>
        <sz val="16"/>
        <color theme="1"/>
        <rFont val="Times New Roman"/>
        <family val="1"/>
        <charset val="204"/>
      </rPr>
      <t>ЭКПЛУАТАЦИЯ И РЕМОНТ ГТС</t>
    </r>
    <r>
      <rPr>
        <sz val="16"/>
        <color theme="1"/>
        <rFont val="Times New Roman"/>
        <family val="1"/>
        <charset val="204"/>
      </rPr>
      <t>/OPERATION AND REPAIR OF GTС</t>
    </r>
  </si>
  <si>
    <r>
      <t>ГЭСТИН ЖАНА ГТКНЫН МЕХАНИКАЛЫК ЖАБДУУЛАРЫ/</t>
    </r>
    <r>
      <rPr>
        <b/>
        <sz val="16"/>
        <color theme="1"/>
        <rFont val="Times New Roman"/>
        <family val="1"/>
        <charset val="204"/>
      </rPr>
      <t>МЕХОБОРУДОВАНИЕ ГЭС И ГТС</t>
    </r>
    <r>
      <rPr>
        <sz val="16"/>
        <color theme="1"/>
        <rFont val="Times New Roman"/>
        <family val="1"/>
        <charset val="204"/>
      </rPr>
      <t>/MECHANICAL EQUIPMENT OF HPP AND GTС</t>
    </r>
  </si>
  <si>
    <r>
      <t>ГИДРОТЕХНИКАЛЫК КУРУЛУШТАГЫ БУРГУЛОО ЖУМУШТАРЫ /</t>
    </r>
    <r>
      <rPr>
        <b/>
        <sz val="16"/>
        <color theme="1"/>
        <rFont val="Times New Roman"/>
        <family val="1"/>
        <charset val="204"/>
      </rPr>
      <t>БУРОВЗРЫВНЫЕ РАБОТЫ В ГИДРОТЕХНИЧЕСКОМ СТРОИТЕЛЬСТВЕ</t>
    </r>
    <r>
      <rPr>
        <sz val="16"/>
        <color theme="1"/>
        <rFont val="Times New Roman"/>
        <family val="1"/>
        <charset val="204"/>
      </rPr>
      <t xml:space="preserve"> / DRILLING AND BLASTING IN HYDRAULIC ENGINEERING</t>
    </r>
  </si>
  <si>
    <r>
      <t>ГИДРОТЕХНИКАЛЫК КУРУЛУШТАГЫ ТОО-КЕН ИШТЕРИ /</t>
    </r>
    <r>
      <rPr>
        <b/>
        <sz val="16"/>
        <color theme="1"/>
        <rFont val="Times New Roman"/>
        <family val="1"/>
        <charset val="204"/>
      </rPr>
      <t>ГОРНОПРОХОДЧЕСКИЕ РАБОТЫ В ГИДРОТЕХНИЧЕСКОМ СТРОИТЕЛЬСТВЕ</t>
    </r>
    <r>
      <rPr>
        <sz val="16"/>
        <color theme="1"/>
        <rFont val="Times New Roman"/>
        <family val="1"/>
        <charset val="204"/>
      </rPr>
      <t xml:space="preserve">  /MINING WORKS IN HYDRAULIC ENGINEERING CONSTRUCTION</t>
    </r>
  </si>
  <si>
    <r>
      <t>ГИДРОЛОГИЯ ЖАНА ГИДРОМЕТРИЯ /</t>
    </r>
    <r>
      <rPr>
        <b/>
        <sz val="16"/>
        <color theme="1"/>
        <rFont val="Times New Roman"/>
        <family val="1"/>
        <charset val="204"/>
      </rPr>
      <t>ГИДРОЛОГИЯ И ГИДРОМЕТРИЯ</t>
    </r>
    <r>
      <rPr>
        <sz val="16"/>
        <color theme="1"/>
        <rFont val="Times New Roman"/>
        <family val="1"/>
        <charset val="204"/>
      </rPr>
      <t xml:space="preserve"> / HYDROLOGY AND HYDROMETRY</t>
    </r>
  </si>
  <si>
    <r>
      <t>ГИДРОЛОГИЯ ЖАНА ГИДРОЭКОЛОГИЯ /</t>
    </r>
    <r>
      <rPr>
        <b/>
        <sz val="16"/>
        <color theme="1"/>
        <rFont val="Times New Roman"/>
        <family val="1"/>
        <charset val="204"/>
      </rPr>
      <t>ГИДРОЛОГИЯ И ГИДРОЭКОЛОГИЯ</t>
    </r>
    <r>
      <rPr>
        <sz val="16"/>
        <color theme="1"/>
        <rFont val="Times New Roman"/>
        <family val="1"/>
        <charset val="204"/>
      </rPr>
      <t xml:space="preserve"> / HYDROLOGY AND HYDROECOLOGY</t>
    </r>
  </si>
  <si>
    <r>
      <t>ПРОГРАММА 3/ PROGRAM 3: Heat &amp; Gas supply, Ventilation &amp; Green Technologies /Жылуулук жана газ менен камсыздоо, желдетуу жана жашыл технологиялар /</t>
    </r>
    <r>
      <rPr>
        <b/>
        <sz val="18"/>
        <color theme="1"/>
        <rFont val="Times New Roman"/>
        <family val="1"/>
        <charset val="204"/>
      </rPr>
      <t xml:space="preserve">Теплогазоснабжение, вентиляция и зеленые технологии </t>
    </r>
  </si>
  <si>
    <t xml:space="preserve">"ЖГКЖ" кафедрасынын башчысы / Заведующий кафедрой "ТВ"/ </t>
  </si>
  <si>
    <t>The head of Department "HGSV"  __________ Абдылдаева А.М./Abdyldaeva, A.M.</t>
  </si>
  <si>
    <r>
      <t>КУРУЛУШТАГЫ ЖЫЛУУЛУК ФИЗИКАСЫ/</t>
    </r>
    <r>
      <rPr>
        <b/>
        <sz val="16"/>
        <color theme="1"/>
        <rFont val="Times New Roman"/>
        <family val="1"/>
        <charset val="204"/>
      </rPr>
      <t>СТРОИТЕЛЬНАЯ ТЕПЛОФИЗИКА</t>
    </r>
    <r>
      <rPr>
        <sz val="16"/>
        <color theme="1"/>
        <rFont val="Times New Roman"/>
        <family val="1"/>
        <charset val="204"/>
      </rPr>
      <t>/BUILDING THERMAL PHYSICS</t>
    </r>
  </si>
  <si>
    <r>
      <t>ИМАРАТТАРДЫН ЖЫЛУУЛУГУН КОРГОО ЖАНА МИКРОКЛИМАТЫ /</t>
    </r>
    <r>
      <rPr>
        <b/>
        <sz val="16"/>
        <color theme="1"/>
        <rFont val="Times New Roman"/>
        <family val="1"/>
        <charset val="204"/>
      </rPr>
      <t>ТЕПЛОЗАЩИТА И МИКРОКЛИМАТ ЗДАНИЙ</t>
    </r>
    <r>
      <rPr>
        <sz val="16"/>
        <color theme="1"/>
        <rFont val="Times New Roman"/>
        <family val="1"/>
        <charset val="204"/>
      </rPr>
      <t>/THERMAL PROTECTION AND MICROCLIMATE OF BUILDINGS</t>
    </r>
  </si>
  <si>
    <r>
      <t>ЖЫЛЫТУУ/</t>
    </r>
    <r>
      <rPr>
        <b/>
        <sz val="16"/>
        <color theme="1"/>
        <rFont val="Times New Roman"/>
        <family val="1"/>
        <charset val="204"/>
      </rPr>
      <t>ОТОПЛЕНИЕ</t>
    </r>
    <r>
      <rPr>
        <sz val="16"/>
        <color theme="1"/>
        <rFont val="Times New Roman"/>
        <family val="1"/>
        <charset val="204"/>
      </rPr>
      <t>/SPACE HEATING</t>
    </r>
  </si>
  <si>
    <r>
      <t>ЖЫЛЫТУУ СИСТЕМАЛАРЫН ДОЛБООРЛОО/</t>
    </r>
    <r>
      <rPr>
        <b/>
        <sz val="16"/>
        <color theme="1"/>
        <rFont val="Times New Roman"/>
        <family val="1"/>
        <charset val="204"/>
      </rPr>
      <t>ПРОЕКТИРОВАНИЕ СИСТЕМ ОТОПЛЕНИЯ</t>
    </r>
    <r>
      <rPr>
        <sz val="16"/>
        <color theme="1"/>
        <rFont val="Times New Roman"/>
        <family val="1"/>
        <charset val="204"/>
      </rPr>
      <t>/DESIGN OF HEATING SYSTEMS</t>
    </r>
  </si>
  <si>
    <r>
      <t>ЖЕЛТЕДҮҮ, АБАНЫ ЖАГДАЙЛОО ЖАНА МУЗДАТУУ /</t>
    </r>
    <r>
      <rPr>
        <b/>
        <sz val="16"/>
        <color theme="1"/>
        <rFont val="Times New Roman"/>
        <family val="1"/>
        <charset val="204"/>
      </rPr>
      <t>ВЕНТИЛЯЦИЯ, КОНДИЦИОНИРОВАНИЕ ВОЗДУХА И ОХЛАЖДЕНИЕ</t>
    </r>
    <r>
      <rPr>
        <sz val="16"/>
        <color theme="1"/>
        <rFont val="Times New Roman"/>
        <family val="1"/>
        <charset val="204"/>
      </rPr>
      <t xml:space="preserve">/VENTILATION, AIR CONDITIONING AND COOLING </t>
    </r>
  </si>
  <si>
    <r>
      <t>ЖЕЛТЕДҮҮ ЖАНА АБАНЫ ЖАГДАЙЛОО СИСТЕМАЛАРЫН ДОЛБООРЛОО /</t>
    </r>
    <r>
      <rPr>
        <b/>
        <sz val="16"/>
        <color theme="1"/>
        <rFont val="Times New Roman"/>
        <family val="1"/>
        <charset val="204"/>
      </rPr>
      <t>ПРОЕКТИРОВАНИЕ СИСТЕМ ВЕНТИЛЯЦИИ И КОНДИЦИОНИРОВАНИЯ ВОЗДУХА</t>
    </r>
    <r>
      <rPr>
        <sz val="16"/>
        <color theme="1"/>
        <rFont val="Times New Roman"/>
        <family val="1"/>
        <charset val="204"/>
      </rPr>
      <t xml:space="preserve">/DESIGN OF VENTILATION AND AIR CONDITIONING SYSTEMS </t>
    </r>
  </si>
  <si>
    <r>
      <t>ЖЫЛУУЛУК ЖАРАТУУЧУ ОРНОТМОЛОР/</t>
    </r>
    <r>
      <rPr>
        <b/>
        <sz val="16"/>
        <color theme="1"/>
        <rFont val="Times New Roman"/>
        <family val="1"/>
        <charset val="204"/>
      </rPr>
      <t>ТЕПЛОГЕНЕРИРУЮЩИЕ УСТАНОВКИ</t>
    </r>
    <r>
      <rPr>
        <sz val="16"/>
        <color theme="1"/>
        <rFont val="Times New Roman"/>
        <family val="1"/>
        <charset val="204"/>
      </rPr>
      <t>/HEAT GENERATING INSTALLATIONS</t>
    </r>
  </si>
  <si>
    <r>
      <t>АВТОНОМДУУ ЖЫЛУУЛУК МЕНЕН КАМСЫЗДОО ЖАНА ЖЫЛУУЛУК  ЖАРАТУУЧУ ОРНОТМОЛОР КАМСЫЗДОО/</t>
    </r>
    <r>
      <rPr>
        <b/>
        <sz val="16"/>
        <color theme="1"/>
        <rFont val="Times New Roman"/>
        <family val="1"/>
        <charset val="204"/>
      </rPr>
      <t>ГЕНЕРАТОРЫ ТЕПЛОТЫ И АВТОНОМНОЕ ТЕПЛОСНАБЖЕНИЕ</t>
    </r>
    <r>
      <rPr>
        <sz val="16"/>
        <color theme="1"/>
        <rFont val="Times New Roman"/>
        <family val="1"/>
        <charset val="204"/>
      </rPr>
      <t>/HEAT GENERATORS AND AUTONOMOUS HEAT SUPPLY</t>
    </r>
  </si>
  <si>
    <r>
      <t>ЖЫЛУУЛУК МЕНЕН КАМСЫЗДОО/</t>
    </r>
    <r>
      <rPr>
        <b/>
        <sz val="16"/>
        <color theme="1"/>
        <rFont val="Times New Roman"/>
        <family val="1"/>
        <charset val="204"/>
      </rPr>
      <t>ТЕПЛОСНАБЖЕНИЕ</t>
    </r>
    <r>
      <rPr>
        <sz val="16"/>
        <color theme="1"/>
        <rFont val="Times New Roman"/>
        <family val="1"/>
        <charset val="204"/>
      </rPr>
      <t>/HEAT SUPPLY</t>
    </r>
  </si>
  <si>
    <r>
      <t xml:space="preserve">ЖЫЛУУЛУК МЕНЕН КАМСЫЗДОО СИСТЕМАЛАРЫН ДОЛБООРЛОО/ </t>
    </r>
    <r>
      <rPr>
        <b/>
        <sz val="16"/>
        <color theme="1"/>
        <rFont val="Times New Roman"/>
        <family val="1"/>
        <charset val="204"/>
      </rPr>
      <t>ПРОЕКТИРОВАНИЕ СИСТЕМ ТЕПЛОСНАБЖЕНИЯ</t>
    </r>
    <r>
      <rPr>
        <sz val="16"/>
        <color theme="1"/>
        <rFont val="Times New Roman"/>
        <family val="1"/>
        <charset val="204"/>
      </rPr>
      <t>/DESIGN OF HEAT SUPPLY SYSTEMS</t>
    </r>
  </si>
  <si>
    <r>
      <t>ГАЗ МЕНЕН КАМСЫЗДОО/</t>
    </r>
    <r>
      <rPr>
        <b/>
        <sz val="16"/>
        <color theme="1"/>
        <rFont val="Times New Roman"/>
        <family val="1"/>
        <charset val="204"/>
      </rPr>
      <t>ГАЗОСНАБЖЕНИЕ</t>
    </r>
    <r>
      <rPr>
        <sz val="16"/>
        <color theme="1"/>
        <rFont val="Times New Roman"/>
        <family val="1"/>
        <charset val="204"/>
      </rPr>
      <t>/GAS SUPPLY</t>
    </r>
  </si>
  <si>
    <r>
      <t xml:space="preserve">ГАЗ МЕНЕН КАМСЫЗДОО СИСТЕМАЛАРЫН ДОЛБООРЛОО / </t>
    </r>
    <r>
      <rPr>
        <b/>
        <sz val="16"/>
        <color theme="1"/>
        <rFont val="Times New Roman"/>
        <family val="1"/>
        <charset val="204"/>
      </rPr>
      <t>ПРОЕКТИРОВАНИЕ СИСТЕМ ГАЗОСНАБЖЕНИЯ</t>
    </r>
    <r>
      <rPr>
        <sz val="16"/>
        <color theme="1"/>
        <rFont val="Times New Roman"/>
        <family val="1"/>
        <charset val="204"/>
      </rPr>
      <t xml:space="preserve"> /DESIGN OF GAS SUPPLY SYSTEMS</t>
    </r>
  </si>
  <si>
    <r>
      <t>ЭНЕРГИЯНЫ ҮНӨМДӨӨЧҮ АРХИТЕКТУРА ЖАНА КАЙРА ЖАРАЛУУЧУ ЭНЕРГИЯНЫ ПАЙДАЛАНУУ/</t>
    </r>
    <r>
      <rPr>
        <b/>
        <sz val="16"/>
        <color theme="1"/>
        <rFont val="Times New Roman"/>
        <family val="1"/>
        <charset val="204"/>
      </rPr>
      <t>ЭНЕРГОСБЕРЕГАЮЩАЯ АРХИТЕКТУРА И ИСПОЛЬЗОВАНИЕ ВИЭ</t>
    </r>
    <r>
      <rPr>
        <sz val="16"/>
        <color theme="1"/>
        <rFont val="Times New Roman"/>
        <family val="1"/>
        <charset val="204"/>
      </rPr>
      <t xml:space="preserve">/ENERGY-SAVING ARCHITECTURE AND THE USE OF RENEWABLE ENERGY </t>
    </r>
  </si>
  <si>
    <r>
      <t xml:space="preserve">ЖЫЛУУЛУК, ГАЗ МЕНЕН КАМСЫЗДООНУН ЖАНА ЖЕЛДЕТУУНУН ЖАШЫЛ ДОЛБООРЛОРУ / </t>
    </r>
    <r>
      <rPr>
        <b/>
        <sz val="16"/>
        <color theme="1"/>
        <rFont val="Times New Roman"/>
        <family val="1"/>
        <charset val="204"/>
      </rPr>
      <t>ЗЕЛЕНЫЕ ПРОЕКТЫ ТЕПЛОГАЗОСНАБЖЕНИЯ И ВЕНТИЛЯЦИИ</t>
    </r>
    <r>
      <rPr>
        <sz val="16"/>
        <color theme="1"/>
        <rFont val="Times New Roman"/>
        <family val="1"/>
        <charset val="204"/>
      </rPr>
      <t xml:space="preserve"> / GREEN DESIGN OF HEAT, GAS SUPPLY AND VENTILATION</t>
    </r>
  </si>
  <si>
    <r>
      <t xml:space="preserve">ЖЫЛУУЛУК, ГАЗ МЕНЕН КАМСЫЗДОО ЖАНА ЖЕЛДЕТҮҮ СИСТЕМАЛАРЫН ЖАБДЫГЫ ЖАНА ТУРАЛОО ИШТЕТҮҮ/
</t>
    </r>
    <r>
      <rPr>
        <b/>
        <sz val="16"/>
        <color theme="1"/>
        <rFont val="Times New Roman"/>
        <family val="1"/>
        <charset val="204"/>
      </rPr>
      <t>ОБОРУДОВАНИЕ  СИСТЕМ ТГВ И ИХ НАЛАДКА И ЭКСПЛУАТАЦИЯ</t>
    </r>
    <r>
      <rPr>
        <sz val="16"/>
        <color theme="1"/>
        <rFont val="Times New Roman"/>
        <family val="1"/>
        <charset val="204"/>
      </rPr>
      <t xml:space="preserve"> / EQUIPMENT OF HEAT, GAS SUPPLY AND VENTILATION SYSTEMS, THEIR SETTING AND OPERATION
</t>
    </r>
  </si>
  <si>
    <r>
      <t xml:space="preserve">ЖЫЛУУЛУК, ГАЗ МЕНЕН КАМСЫЗДОО ЖАНА ЖЕЛДЕТҮҮ СИСТЕМАЛАРДЫН СОРДУРГУЧТАРЫ, ВЕНТИЛЯТОРЛОРУ ЖАНА КОМПРЕССОРЛОРУ/
</t>
    </r>
    <r>
      <rPr>
        <b/>
        <sz val="16"/>
        <color theme="1"/>
        <rFont val="Times New Roman"/>
        <family val="1"/>
        <charset val="204"/>
      </rPr>
      <t>НАСОСЫ, ВЕНТИЛЯТОРЫ И КОМПРЕССОРЫ СИСТЕМ ТГВ</t>
    </r>
    <r>
      <rPr>
        <sz val="16"/>
        <color theme="1"/>
        <rFont val="Times New Roman"/>
        <family val="1"/>
        <charset val="204"/>
      </rPr>
      <t xml:space="preserve">/ PUMPS, FANS AND COMPRESSORS FOR HEAT GAS SUPPLY AND VENTILATION SYSTEMS
</t>
    </r>
  </si>
  <si>
    <r>
      <t>ПРОГРАММА 1/ PROGRAM 1: Civil Engineering /Жарандык жана өнөр жай курулуш/</t>
    </r>
    <r>
      <rPr>
        <b/>
        <sz val="18"/>
        <color theme="1"/>
        <rFont val="Times New Roman"/>
        <family val="1"/>
        <charset val="204"/>
      </rPr>
      <t>Промышленное и гражданское строительство</t>
    </r>
  </si>
  <si>
    <r>
      <t xml:space="preserve">ИНФОРМАТИКА   / </t>
    </r>
    <r>
      <rPr>
        <b/>
        <sz val="16"/>
        <rFont val="Times New Roman"/>
        <family val="1"/>
        <charset val="204"/>
      </rPr>
      <t xml:space="preserve">ИНФОРМАТИКА  / </t>
    </r>
    <r>
      <rPr>
        <sz val="16"/>
        <rFont val="Times New Roman"/>
        <family val="1"/>
        <charset val="204"/>
      </rPr>
      <t xml:space="preserve">COMPUTER SCIENCE </t>
    </r>
  </si>
  <si>
    <r>
      <t xml:space="preserve">МЕТРОЛОГИЯ, СТАНДАРТТАШТЫРУУ, СЕРТИФИКАЦИЯЛОО ЖАНА САПАТТЫ КОНТРОЛДОО  / </t>
    </r>
    <r>
      <rPr>
        <b/>
        <sz val="16"/>
        <rFont val="Times New Roman"/>
        <family val="1"/>
        <charset val="204"/>
      </rPr>
      <t xml:space="preserve">МЕТРОЛОГИЯ, СТАНДАРТИЗАЦИЯ, СЕРТИФИКАЦИЯ И КОНТРОЛЬ КАЧЕСТВА / </t>
    </r>
    <r>
      <rPr>
        <sz val="16"/>
        <rFont val="Times New Roman"/>
        <family val="1"/>
        <charset val="204"/>
      </rPr>
      <t>METROLOGY, STANDARDIZATION, CERTIFICATION AND QUALITY CONTROL</t>
    </r>
  </si>
  <si>
    <r>
      <t xml:space="preserve">МЕТРОЛОГИЯ, СТАНДАРТТАШТЫРУУ, СЕРТИФИКАЦИЯЛОО ЖАНА САПАТТЫ КОНТРОЛДОО  / </t>
    </r>
    <r>
      <rPr>
        <b/>
        <sz val="16"/>
        <rFont val="Times New Roman"/>
        <family val="1"/>
        <charset val="204"/>
      </rPr>
      <t>МЕТРОЛОГИЯ, СТАНДАРТИЗАЦИЯ, СЕРТИФИКАЦИЯ И КОНТРОЛЬ КАЧЕСТВА</t>
    </r>
    <r>
      <rPr>
        <sz val="16"/>
        <rFont val="Times New Roman"/>
        <family val="1"/>
        <charset val="204"/>
      </rPr>
      <t xml:space="preserve"> / METROLOGY, STANDARDIZATION, CERTIFICATION AND QUALITY CONTROL</t>
    </r>
  </si>
  <si>
    <t>МиС</t>
  </si>
  <si>
    <t>ОБИС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</si>
</sst>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&quot;р.&quot;"/>
    <numFmt numFmtId="165" formatCode="0.0"/>
  </numFmts>
  <fonts count="67">
    <font>
      <sz val="10"/>
      <color rgb="FF000000"/>
      <name val="Calibri"/>
      <scheme val="minor"/>
    </font>
    <font>
      <b/>
      <sz val="10"/>
      <color theme="1"/>
      <name val="Times New Roman"/>
      <family val="1"/>
      <charset val="204"/>
    </font>
    <font>
      <sz val="10"/>
      <name val="Calibri"/>
      <family val="2"/>
      <charset val="204"/>
    </font>
    <font>
      <sz val="10"/>
      <color theme="1"/>
      <name val="Arial"/>
      <family val="2"/>
      <charset val="204"/>
    </font>
    <font>
      <b/>
      <i/>
      <sz val="10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Arimo"/>
    </font>
    <font>
      <b/>
      <sz val="17"/>
      <color theme="1"/>
      <name val="Arimo"/>
    </font>
    <font>
      <b/>
      <sz val="8"/>
      <color theme="1"/>
      <name val="Times New Roman"/>
      <family val="1"/>
      <charset val="204"/>
    </font>
    <font>
      <b/>
      <sz val="10"/>
      <color theme="1"/>
      <name val="Arimo"/>
    </font>
    <font>
      <b/>
      <sz val="9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theme="1"/>
      <name val="Arial"/>
      <family val="2"/>
      <charset val="204"/>
    </font>
    <font>
      <sz val="9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sz val="12"/>
      <color theme="1"/>
      <name val="Arimo"/>
    </font>
    <font>
      <b/>
      <i/>
      <sz val="14"/>
      <color theme="1"/>
      <name val="Arimo"/>
    </font>
    <font>
      <i/>
      <sz val="18"/>
      <color theme="1"/>
      <name val="Arimo"/>
    </font>
    <font>
      <b/>
      <sz val="20"/>
      <color theme="1"/>
      <name val="Arimo"/>
    </font>
    <font>
      <b/>
      <sz val="12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i/>
      <sz val="7"/>
      <color theme="1"/>
      <name val="Times New Roman"/>
      <family val="1"/>
      <charset val="204"/>
    </font>
    <font>
      <b/>
      <sz val="7"/>
      <color theme="1"/>
      <name val="Times New Roman"/>
      <family val="1"/>
      <charset val="204"/>
    </font>
    <font>
      <b/>
      <vertAlign val="superscript"/>
      <sz val="7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u/>
      <sz val="12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17"/>
      <color theme="1"/>
      <name val="Times New Roman"/>
      <family val="1"/>
      <charset val="204"/>
    </font>
    <font>
      <sz val="17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5"/>
      <name val="Times New Roman"/>
      <family val="1"/>
      <charset val="204"/>
    </font>
    <font>
      <sz val="15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0"/>
      <name val="Arial"/>
      <family val="2"/>
      <charset val="204"/>
    </font>
    <font>
      <b/>
      <sz val="7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sz val="17"/>
      <name val="Times New Roman"/>
      <family val="1"/>
      <charset val="204"/>
    </font>
    <font>
      <sz val="10"/>
      <name val="Calibri"/>
      <family val="2"/>
      <charset val="204"/>
    </font>
    <font>
      <sz val="14"/>
      <name val="Times New Roman"/>
      <family val="1"/>
      <charset val="204"/>
    </font>
    <font>
      <sz val="17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0"/>
      <name val="Arial Cyr"/>
      <charset val="204"/>
    </font>
    <font>
      <b/>
      <sz val="14"/>
      <name val="Times New Roman"/>
      <family val="1"/>
      <charset val="204"/>
    </font>
    <font>
      <sz val="14"/>
      <name val="Calibri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u/>
      <sz val="14"/>
      <name val="Times New Roman"/>
      <family val="1"/>
      <charset val="204"/>
    </font>
  </fonts>
  <fills count="2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BFBFBF"/>
        <bgColor rgb="FFBFBFBF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darkGrid">
        <bgColor theme="0"/>
      </patternFill>
    </fill>
    <fill>
      <patternFill patternType="solid">
        <fgColor rgb="FF92D050"/>
        <bgColor theme="0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theme="0"/>
      </patternFill>
    </fill>
    <fill>
      <patternFill patternType="solid">
        <fgColor rgb="FF00B0F0"/>
        <bgColor indexed="64"/>
      </patternFill>
    </fill>
    <fill>
      <patternFill patternType="solid">
        <fgColor rgb="FF00B0F0"/>
        <bgColor rgb="FFD8D8D8"/>
      </patternFill>
    </fill>
    <fill>
      <patternFill patternType="solid">
        <fgColor rgb="FFFFFF00"/>
        <bgColor theme="0"/>
      </patternFill>
    </fill>
    <fill>
      <patternFill patternType="solid">
        <fgColor rgb="FFFFFF00"/>
        <bgColor rgb="FFD8D8D8"/>
      </patternFill>
    </fill>
    <fill>
      <patternFill patternType="solid">
        <fgColor theme="6" tint="0.59999389629810485"/>
        <bgColor theme="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59999389629810485"/>
        <bgColor rgb="FFD8D8D8"/>
      </patternFill>
    </fill>
    <fill>
      <patternFill patternType="solid">
        <fgColor theme="6" tint="0.79998168889431442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rgb="FFD8D8D8"/>
      </patternFill>
    </fill>
    <fill>
      <patternFill patternType="solid">
        <fgColor theme="6" tint="0.79998168889431442"/>
        <bgColor rgb="FFBFBFBF"/>
      </patternFill>
    </fill>
    <fill>
      <patternFill patternType="solid">
        <fgColor theme="0" tint="-0.14999847407452621"/>
        <bgColor rgb="FFD8D8D8"/>
      </patternFill>
    </fill>
    <fill>
      <patternFill patternType="solid">
        <fgColor theme="0" tint="-0.14999847407452621"/>
        <bgColor indexed="64"/>
      </patternFill>
    </fill>
  </fills>
  <borders count="20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/>
      <top style="medium">
        <color indexed="64"/>
      </top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/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rgb="FF000000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medium">
        <color rgb="FF000000"/>
      </left>
      <right/>
      <top/>
      <bottom style="thin">
        <color indexed="64"/>
      </bottom>
      <diagonal/>
    </border>
    <border>
      <left/>
      <right style="medium">
        <color rgb="FF000000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50" fillId="0" borderId="118" applyNumberFormat="0" applyFont="0" applyFill="0" applyBorder="0" applyAlignment="0" applyProtection="0">
      <alignment vertical="top"/>
    </xf>
    <xf numFmtId="0" fontId="60" fillId="0" borderId="118"/>
  </cellStyleXfs>
  <cellXfs count="788">
    <xf numFmtId="0" fontId="0" fillId="0" borderId="0" xfId="0" applyFont="1" applyAlignment="1"/>
    <xf numFmtId="0" fontId="3" fillId="2" borderId="4" xfId="0" applyFont="1" applyFill="1" applyBorder="1" applyAlignment="1">
      <alignment vertical="top" wrapText="1"/>
    </xf>
    <xf numFmtId="0" fontId="3" fillId="2" borderId="4" xfId="0" applyFont="1" applyFill="1" applyBorder="1" applyAlignment="1">
      <alignment vertical="top"/>
    </xf>
    <xf numFmtId="0" fontId="5" fillId="2" borderId="4" xfId="0" applyFont="1" applyFill="1" applyBorder="1"/>
    <xf numFmtId="0" fontId="3" fillId="2" borderId="4" xfId="0" applyFont="1" applyFill="1" applyBorder="1"/>
    <xf numFmtId="0" fontId="8" fillId="2" borderId="4" xfId="0" applyFont="1" applyFill="1" applyBorder="1"/>
    <xf numFmtId="0" fontId="8" fillId="2" borderId="4" xfId="0" applyFont="1" applyFill="1" applyBorder="1" applyAlignment="1">
      <alignment vertical="center"/>
    </xf>
    <xf numFmtId="0" fontId="9" fillId="2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left"/>
    </xf>
    <xf numFmtId="0" fontId="7" fillId="2" borderId="4" xfId="0" applyFont="1" applyFill="1" applyBorder="1" applyAlignment="1">
      <alignment horizontal="center" vertical="center" wrapText="1"/>
    </xf>
    <xf numFmtId="0" fontId="11" fillId="2" borderId="4" xfId="0" applyFont="1" applyFill="1" applyBorder="1"/>
    <xf numFmtId="0" fontId="12" fillId="2" borderId="4" xfId="0" applyFont="1" applyFill="1" applyBorder="1" applyAlignment="1">
      <alignment horizontal="right"/>
    </xf>
    <xf numFmtId="0" fontId="14" fillId="2" borderId="4" xfId="0" applyFont="1" applyFill="1" applyBorder="1" applyAlignment="1">
      <alignment horizontal="right" vertical="top"/>
    </xf>
    <xf numFmtId="0" fontId="15" fillId="2" borderId="4" xfId="0" applyFont="1" applyFill="1" applyBorder="1" applyAlignment="1">
      <alignment horizontal="right" vertical="top"/>
    </xf>
    <xf numFmtId="0" fontId="14" fillId="2" borderId="4" xfId="0" applyFont="1" applyFill="1" applyBorder="1" applyAlignment="1">
      <alignment horizontal="right"/>
    </xf>
    <xf numFmtId="0" fontId="7" fillId="2" borderId="11" xfId="0" applyFont="1" applyFill="1" applyBorder="1" applyAlignment="1">
      <alignment vertical="top"/>
    </xf>
    <xf numFmtId="0" fontId="13" fillId="2" borderId="11" xfId="0" applyFont="1" applyFill="1" applyBorder="1" applyAlignment="1">
      <alignment horizontal="left"/>
    </xf>
    <xf numFmtId="0" fontId="16" fillId="2" borderId="12" xfId="0" applyFont="1" applyFill="1" applyBorder="1" applyAlignment="1">
      <alignment horizontal="center"/>
    </xf>
    <xf numFmtId="0" fontId="13" fillId="2" borderId="12" xfId="0" applyFont="1" applyFill="1" applyBorder="1" applyAlignment="1">
      <alignment horizontal="center"/>
    </xf>
    <xf numFmtId="0" fontId="3" fillId="2" borderId="11" xfId="0" applyFont="1" applyFill="1" applyBorder="1" applyAlignment="1">
      <alignment vertical="top"/>
    </xf>
    <xf numFmtId="0" fontId="13" fillId="2" borderId="4" xfId="0" applyFont="1" applyFill="1" applyBorder="1" applyAlignment="1">
      <alignment vertical="top"/>
    </xf>
    <xf numFmtId="0" fontId="13" fillId="2" borderId="12" xfId="0" applyFont="1" applyFill="1" applyBorder="1" applyAlignment="1">
      <alignment vertical="top"/>
    </xf>
    <xf numFmtId="0" fontId="3" fillId="2" borderId="12" xfId="0" applyFont="1" applyFill="1" applyBorder="1" applyAlignment="1">
      <alignment vertical="top"/>
    </xf>
    <xf numFmtId="0" fontId="17" fillId="2" borderId="12" xfId="0" applyFont="1" applyFill="1" applyBorder="1" applyAlignment="1">
      <alignment horizontal="center"/>
    </xf>
    <xf numFmtId="0" fontId="17" fillId="2" borderId="12" xfId="0" applyFont="1" applyFill="1" applyBorder="1" applyAlignment="1">
      <alignment vertical="top"/>
    </xf>
    <xf numFmtId="0" fontId="13" fillId="2" borderId="11" xfId="0" applyFont="1" applyFill="1" applyBorder="1" applyAlignment="1">
      <alignment horizontal="center"/>
    </xf>
    <xf numFmtId="0" fontId="7" fillId="2" borderId="12" xfId="0" applyFont="1" applyFill="1" applyBorder="1" applyAlignment="1">
      <alignment horizontal="center"/>
    </xf>
    <xf numFmtId="0" fontId="7" fillId="2" borderId="12" xfId="0" applyFont="1" applyFill="1" applyBorder="1" applyAlignment="1">
      <alignment vertical="top"/>
    </xf>
    <xf numFmtId="0" fontId="13" fillId="2" borderId="11" xfId="0" applyFont="1" applyFill="1" applyBorder="1"/>
    <xf numFmtId="0" fontId="3" fillId="2" borderId="11" xfId="0" applyFont="1" applyFill="1" applyBorder="1"/>
    <xf numFmtId="0" fontId="18" fillId="2" borderId="4" xfId="0" applyFont="1" applyFill="1" applyBorder="1"/>
    <xf numFmtId="0" fontId="19" fillId="2" borderId="4" xfId="0" applyFont="1" applyFill="1" applyBorder="1"/>
    <xf numFmtId="0" fontId="20" fillId="2" borderId="4" xfId="0" applyFont="1" applyFill="1" applyBorder="1" applyAlignment="1">
      <alignment horizontal="left"/>
    </xf>
    <xf numFmtId="0" fontId="20" fillId="2" borderId="4" xfId="0" applyFont="1" applyFill="1" applyBorder="1"/>
    <xf numFmtId="0" fontId="21" fillId="2" borderId="4" xfId="0" applyFont="1" applyFill="1" applyBorder="1"/>
    <xf numFmtId="0" fontId="24" fillId="2" borderId="4" xfId="0" applyFont="1" applyFill="1" applyBorder="1" applyAlignment="1">
      <alignment vertical="top"/>
    </xf>
    <xf numFmtId="0" fontId="23" fillId="2" borderId="21" xfId="0" applyFont="1" applyFill="1" applyBorder="1" applyAlignment="1">
      <alignment horizontal="center"/>
    </xf>
    <xf numFmtId="0" fontId="27" fillId="2" borderId="21" xfId="0" applyFont="1" applyFill="1" applyBorder="1" applyAlignment="1">
      <alignment horizontal="center"/>
    </xf>
    <xf numFmtId="0" fontId="27" fillId="2" borderId="23" xfId="0" applyFont="1" applyFill="1" applyBorder="1" applyAlignment="1">
      <alignment horizontal="center"/>
    </xf>
    <xf numFmtId="0" fontId="10" fillId="2" borderId="21" xfId="0" applyFont="1" applyFill="1" applyBorder="1" applyAlignment="1">
      <alignment horizontal="center"/>
    </xf>
    <xf numFmtId="0" fontId="23" fillId="2" borderId="21" xfId="0" applyFont="1" applyFill="1" applyBorder="1" applyAlignment="1">
      <alignment horizontal="center" vertical="center"/>
    </xf>
    <xf numFmtId="0" fontId="28" fillId="2" borderId="21" xfId="0" applyFont="1" applyFill="1" applyBorder="1" applyAlignment="1">
      <alignment horizontal="center"/>
    </xf>
    <xf numFmtId="0" fontId="28" fillId="2" borderId="24" xfId="0" applyFont="1" applyFill="1" applyBorder="1" applyAlignment="1">
      <alignment horizontal="center"/>
    </xf>
    <xf numFmtId="0" fontId="24" fillId="2" borderId="21" xfId="0" applyFont="1" applyFill="1" applyBorder="1" applyAlignment="1">
      <alignment horizontal="center" vertical="center"/>
    </xf>
    <xf numFmtId="0" fontId="24" fillId="2" borderId="21" xfId="0" applyFont="1" applyFill="1" applyBorder="1" applyAlignment="1">
      <alignment horizontal="center"/>
    </xf>
    <xf numFmtId="0" fontId="29" fillId="2" borderId="21" xfId="0" applyFont="1" applyFill="1" applyBorder="1" applyAlignment="1">
      <alignment horizontal="center" vertical="center"/>
    </xf>
    <xf numFmtId="0" fontId="28" fillId="2" borderId="21" xfId="0" applyFont="1" applyFill="1" applyBorder="1" applyAlignment="1">
      <alignment horizontal="center" vertical="center"/>
    </xf>
    <xf numFmtId="0" fontId="28" fillId="2" borderId="25" xfId="0" applyFont="1" applyFill="1" applyBorder="1" applyAlignment="1">
      <alignment horizontal="center" vertical="center"/>
    </xf>
    <xf numFmtId="0" fontId="24" fillId="2" borderId="21" xfId="0" applyFont="1" applyFill="1" applyBorder="1"/>
    <xf numFmtId="0" fontId="28" fillId="2" borderId="21" xfId="0" quotePrefix="1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 vertical="center"/>
    </xf>
    <xf numFmtId="0" fontId="13" fillId="2" borderId="4" xfId="0" applyFont="1" applyFill="1" applyBorder="1"/>
    <xf numFmtId="0" fontId="12" fillId="2" borderId="4" xfId="0" applyFont="1" applyFill="1" applyBorder="1" applyAlignment="1">
      <alignment horizontal="left"/>
    </xf>
    <xf numFmtId="0" fontId="7" fillId="2" borderId="4" xfId="0" applyFont="1" applyFill="1" applyBorder="1"/>
    <xf numFmtId="0" fontId="1" fillId="2" borderId="21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24" fillId="2" borderId="4" xfId="0" applyFont="1" applyFill="1" applyBorder="1"/>
    <xf numFmtId="0" fontId="1" fillId="2" borderId="4" xfId="0" applyFont="1" applyFill="1" applyBorder="1"/>
    <xf numFmtId="0" fontId="24" fillId="2" borderId="4" xfId="0" applyFont="1" applyFill="1" applyBorder="1" applyAlignment="1">
      <alignment horizontal="center"/>
    </xf>
    <xf numFmtId="0" fontId="15" fillId="2" borderId="4" xfId="0" applyFont="1" applyFill="1" applyBorder="1" applyAlignment="1">
      <alignment vertical="top"/>
    </xf>
    <xf numFmtId="0" fontId="15" fillId="2" borderId="26" xfId="0" applyFont="1" applyFill="1" applyBorder="1" applyAlignment="1">
      <alignment horizontal="center"/>
    </xf>
    <xf numFmtId="0" fontId="15" fillId="2" borderId="4" xfId="0" applyFont="1" applyFill="1" applyBorder="1" applyAlignment="1">
      <alignment vertical="center" wrapText="1"/>
    </xf>
    <xf numFmtId="0" fontId="15" fillId="2" borderId="4" xfId="0" applyFont="1" applyFill="1" applyBorder="1"/>
    <xf numFmtId="0" fontId="15" fillId="2" borderId="4" xfId="0" applyFont="1" applyFill="1" applyBorder="1" applyAlignment="1">
      <alignment horizontal="left" vertical="center"/>
    </xf>
    <xf numFmtId="0" fontId="12" fillId="2" borderId="4" xfId="0" applyFont="1" applyFill="1" applyBorder="1"/>
    <xf numFmtId="0" fontId="12" fillId="2" borderId="4" xfId="0" applyFont="1" applyFill="1" applyBorder="1" applyAlignment="1">
      <alignment horizontal="center"/>
    </xf>
    <xf numFmtId="0" fontId="15" fillId="2" borderId="4" xfId="0" applyFont="1" applyFill="1" applyBorder="1" applyAlignment="1">
      <alignment horizontal="center"/>
    </xf>
    <xf numFmtId="0" fontId="15" fillId="2" borderId="4" xfId="0" applyFont="1" applyFill="1" applyBorder="1" applyAlignment="1">
      <alignment horizontal="left"/>
    </xf>
    <xf numFmtId="0" fontId="12" fillId="2" borderId="26" xfId="0" applyFont="1" applyFill="1" applyBorder="1" applyAlignment="1">
      <alignment horizontal="center"/>
    </xf>
    <xf numFmtId="0" fontId="15" fillId="2" borderId="26" xfId="0" applyFont="1" applyFill="1" applyBorder="1"/>
    <xf numFmtId="0" fontId="15" fillId="2" borderId="4" xfId="0" applyFont="1" applyFill="1" applyBorder="1" applyAlignment="1">
      <alignment vertical="center"/>
    </xf>
    <xf numFmtId="0" fontId="15" fillId="2" borderId="28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vertical="top"/>
    </xf>
    <xf numFmtId="0" fontId="1" fillId="2" borderId="4" xfId="0" applyFont="1" applyFill="1" applyBorder="1" applyAlignment="1">
      <alignment horizontal="left" vertical="center"/>
    </xf>
    <xf numFmtId="0" fontId="30" fillId="2" borderId="4" xfId="0" applyFont="1" applyFill="1" applyBorder="1"/>
    <xf numFmtId="0" fontId="30" fillId="2" borderId="59" xfId="0" applyFont="1" applyFill="1" applyBorder="1" applyAlignment="1">
      <alignment horizontal="center" vertical="center" textRotation="90" wrapText="1"/>
    </xf>
    <xf numFmtId="0" fontId="35" fillId="2" borderId="4" xfId="0" applyFont="1" applyFill="1" applyBorder="1"/>
    <xf numFmtId="0" fontId="32" fillId="2" borderId="26" xfId="0" applyFont="1" applyFill="1" applyBorder="1" applyAlignment="1">
      <alignment horizontal="center" vertical="center"/>
    </xf>
    <xf numFmtId="0" fontId="32" fillId="2" borderId="66" xfId="0" applyFont="1" applyFill="1" applyBorder="1" applyAlignment="1">
      <alignment horizontal="center" vertical="center"/>
    </xf>
    <xf numFmtId="0" fontId="32" fillId="3" borderId="26" xfId="0" applyFont="1" applyFill="1" applyBorder="1" applyAlignment="1">
      <alignment horizontal="center" vertical="center"/>
    </xf>
    <xf numFmtId="0" fontId="33" fillId="2" borderId="71" xfId="0" applyFont="1" applyFill="1" applyBorder="1" applyAlignment="1">
      <alignment horizontal="center" vertical="center"/>
    </xf>
    <xf numFmtId="0" fontId="32" fillId="2" borderId="69" xfId="0" applyFont="1" applyFill="1" applyBorder="1" applyAlignment="1">
      <alignment horizontal="center" vertical="center"/>
    </xf>
    <xf numFmtId="0" fontId="32" fillId="2" borderId="72" xfId="0" applyFont="1" applyFill="1" applyBorder="1" applyAlignment="1">
      <alignment horizontal="center" vertical="center"/>
    </xf>
    <xf numFmtId="0" fontId="32" fillId="2" borderId="73" xfId="0" applyFont="1" applyFill="1" applyBorder="1" applyAlignment="1">
      <alignment horizontal="center" vertical="center"/>
    </xf>
    <xf numFmtId="0" fontId="32" fillId="2" borderId="74" xfId="0" applyFont="1" applyFill="1" applyBorder="1" applyAlignment="1">
      <alignment horizontal="center" vertical="center"/>
    </xf>
    <xf numFmtId="0" fontId="32" fillId="3" borderId="69" xfId="0" applyFont="1" applyFill="1" applyBorder="1" applyAlignment="1">
      <alignment horizontal="center" vertical="center"/>
    </xf>
    <xf numFmtId="0" fontId="32" fillId="2" borderId="75" xfId="0" applyFont="1" applyFill="1" applyBorder="1" applyAlignment="1">
      <alignment horizontal="center" vertical="center"/>
    </xf>
    <xf numFmtId="0" fontId="32" fillId="2" borderId="25" xfId="0" applyFont="1" applyFill="1" applyBorder="1" applyAlignment="1">
      <alignment horizontal="center" vertical="center"/>
    </xf>
    <xf numFmtId="0" fontId="32" fillId="2" borderId="76" xfId="0" applyFont="1" applyFill="1" applyBorder="1" applyAlignment="1">
      <alignment horizontal="center" vertical="center"/>
    </xf>
    <xf numFmtId="0" fontId="32" fillId="3" borderId="71" xfId="0" applyFont="1" applyFill="1" applyBorder="1" applyAlignment="1">
      <alignment horizontal="center" vertical="center"/>
    </xf>
    <xf numFmtId="0" fontId="32" fillId="2" borderId="77" xfId="0" applyFont="1" applyFill="1" applyBorder="1" applyAlignment="1">
      <alignment horizontal="center" vertical="center"/>
    </xf>
    <xf numFmtId="0" fontId="32" fillId="2" borderId="78" xfId="0" applyFont="1" applyFill="1" applyBorder="1" applyAlignment="1">
      <alignment horizontal="center" vertical="center"/>
    </xf>
    <xf numFmtId="0" fontId="32" fillId="2" borderId="71" xfId="0" quotePrefix="1" applyFont="1" applyFill="1" applyBorder="1" applyAlignment="1">
      <alignment horizontal="center" vertical="center"/>
    </xf>
    <xf numFmtId="0" fontId="36" fillId="2" borderId="4" xfId="0" applyFont="1" applyFill="1" applyBorder="1"/>
    <xf numFmtId="0" fontId="33" fillId="2" borderId="79" xfId="0" applyFont="1" applyFill="1" applyBorder="1" applyAlignment="1">
      <alignment horizontal="center" vertical="center"/>
    </xf>
    <xf numFmtId="0" fontId="32" fillId="2" borderId="79" xfId="0" applyFont="1" applyFill="1" applyBorder="1" applyAlignment="1">
      <alignment horizontal="center" vertical="center"/>
    </xf>
    <xf numFmtId="0" fontId="32" fillId="2" borderId="11" xfId="0" applyFont="1" applyFill="1" applyBorder="1" applyAlignment="1">
      <alignment horizontal="center" vertical="center"/>
    </xf>
    <xf numFmtId="0" fontId="32" fillId="2" borderId="81" xfId="0" applyFont="1" applyFill="1" applyBorder="1" applyAlignment="1">
      <alignment horizontal="center" vertical="center"/>
    </xf>
    <xf numFmtId="0" fontId="32" fillId="2" borderId="21" xfId="0" applyFont="1" applyFill="1" applyBorder="1" applyAlignment="1">
      <alignment horizontal="center" vertical="center"/>
    </xf>
    <xf numFmtId="0" fontId="32" fillId="2" borderId="82" xfId="0" applyFont="1" applyFill="1" applyBorder="1" applyAlignment="1">
      <alignment horizontal="center" vertical="center"/>
    </xf>
    <xf numFmtId="0" fontId="32" fillId="3" borderId="79" xfId="0" applyFont="1" applyFill="1" applyBorder="1" applyAlignment="1">
      <alignment horizontal="center" vertical="center"/>
    </xf>
    <xf numFmtId="0" fontId="32" fillId="2" borderId="24" xfId="0" applyFont="1" applyFill="1" applyBorder="1" applyAlignment="1">
      <alignment horizontal="center" vertical="center"/>
    </xf>
    <xf numFmtId="0" fontId="32" fillId="2" borderId="83" xfId="0" applyFont="1" applyFill="1" applyBorder="1" applyAlignment="1">
      <alignment horizontal="center" vertical="center"/>
    </xf>
    <xf numFmtId="0" fontId="32" fillId="2" borderId="64" xfId="0" applyFont="1" applyFill="1" applyBorder="1" applyAlignment="1">
      <alignment horizontal="center" vertical="center"/>
    </xf>
    <xf numFmtId="0" fontId="33" fillId="2" borderId="79" xfId="0" applyFont="1" applyFill="1" applyBorder="1" applyAlignment="1">
      <alignment horizontal="center"/>
    </xf>
    <xf numFmtId="0" fontId="32" fillId="2" borderId="79" xfId="0" applyFont="1" applyFill="1" applyBorder="1" applyAlignment="1">
      <alignment horizontal="center"/>
    </xf>
    <xf numFmtId="0" fontId="32" fillId="2" borderId="71" xfId="0" applyFont="1" applyFill="1" applyBorder="1" applyAlignment="1">
      <alignment horizontal="center" vertical="center"/>
    </xf>
    <xf numFmtId="0" fontId="37" fillId="2" borderId="4" xfId="0" applyFont="1" applyFill="1" applyBorder="1"/>
    <xf numFmtId="0" fontId="32" fillId="3" borderId="57" xfId="0" applyFont="1" applyFill="1" applyBorder="1" applyAlignment="1">
      <alignment horizontal="center"/>
    </xf>
    <xf numFmtId="0" fontId="32" fillId="3" borderId="85" xfId="0" applyFont="1" applyFill="1" applyBorder="1" applyAlignment="1">
      <alignment wrapText="1"/>
    </xf>
    <xf numFmtId="0" fontId="32" fillId="3" borderId="65" xfId="0" applyFont="1" applyFill="1" applyBorder="1" applyAlignment="1">
      <alignment horizontal="center" vertical="center"/>
    </xf>
    <xf numFmtId="0" fontId="32" fillId="3" borderId="86" xfId="0" applyFont="1" applyFill="1" applyBorder="1" applyAlignment="1">
      <alignment horizontal="center" vertical="center"/>
    </xf>
    <xf numFmtId="0" fontId="32" fillId="2" borderId="4" xfId="0" applyFont="1" applyFill="1" applyBorder="1"/>
    <xf numFmtId="16" fontId="33" fillId="2" borderId="71" xfId="0" applyNumberFormat="1" applyFont="1" applyFill="1" applyBorder="1" applyAlignment="1">
      <alignment horizontal="left"/>
    </xf>
    <xf numFmtId="0" fontId="33" fillId="2" borderId="78" xfId="0" applyFont="1" applyFill="1" applyBorder="1" applyAlignment="1">
      <alignment horizontal="center" vertical="center" wrapText="1"/>
    </xf>
    <xf numFmtId="0" fontId="32" fillId="2" borderId="12" xfId="0" applyFont="1" applyFill="1" applyBorder="1" applyAlignment="1">
      <alignment horizontal="center" vertical="center"/>
    </xf>
    <xf numFmtId="0" fontId="32" fillId="2" borderId="70" xfId="0" applyFont="1" applyFill="1" applyBorder="1" applyAlignment="1">
      <alignment horizontal="center" vertical="center"/>
    </xf>
    <xf numFmtId="0" fontId="33" fillId="2" borderId="4" xfId="0" applyFont="1" applyFill="1" applyBorder="1"/>
    <xf numFmtId="16" fontId="33" fillId="2" borderId="79" xfId="0" applyNumberFormat="1" applyFont="1" applyFill="1" applyBorder="1" applyAlignment="1">
      <alignment horizontal="left"/>
    </xf>
    <xf numFmtId="0" fontId="33" fillId="2" borderId="64" xfId="0" applyFont="1" applyFill="1" applyBorder="1" applyAlignment="1">
      <alignment horizontal="center" vertical="center" wrapText="1"/>
    </xf>
    <xf numFmtId="0" fontId="32" fillId="2" borderId="80" xfId="0" applyFont="1" applyFill="1" applyBorder="1" applyAlignment="1">
      <alignment horizontal="center" vertical="center"/>
    </xf>
    <xf numFmtId="16" fontId="32" fillId="2" borderId="78" xfId="0" applyNumberFormat="1" applyFont="1" applyFill="1" applyBorder="1" applyAlignment="1">
      <alignment horizontal="center" vertical="center"/>
    </xf>
    <xf numFmtId="16" fontId="32" fillId="2" borderId="79" xfId="0" applyNumberFormat="1" applyFont="1" applyFill="1" applyBorder="1" applyAlignment="1">
      <alignment horizontal="center" vertical="center"/>
    </xf>
    <xf numFmtId="16" fontId="33" fillId="2" borderId="87" xfId="0" applyNumberFormat="1" applyFont="1" applyFill="1" applyBorder="1" applyAlignment="1">
      <alignment horizontal="left"/>
    </xf>
    <xf numFmtId="0" fontId="33" fillId="2" borderId="23" xfId="0" applyFont="1" applyFill="1" applyBorder="1" applyAlignment="1">
      <alignment horizontal="center" vertical="center" wrapText="1"/>
    </xf>
    <xf numFmtId="0" fontId="32" fillId="2" borderId="87" xfId="0" applyFont="1" applyFill="1" applyBorder="1" applyAlignment="1">
      <alignment horizontal="center" vertical="center"/>
    </xf>
    <xf numFmtId="0" fontId="32" fillId="2" borderId="88" xfId="0" applyFont="1" applyFill="1" applyBorder="1" applyAlignment="1">
      <alignment horizontal="center" vertical="center"/>
    </xf>
    <xf numFmtId="0" fontId="32" fillId="2" borderId="89" xfId="0" applyFont="1" applyFill="1" applyBorder="1" applyAlignment="1">
      <alignment horizontal="center" vertical="center"/>
    </xf>
    <xf numFmtId="0" fontId="32" fillId="2" borderId="90" xfId="0" applyFont="1" applyFill="1" applyBorder="1" applyAlignment="1">
      <alignment horizontal="center" vertical="center"/>
    </xf>
    <xf numFmtId="0" fontId="32" fillId="2" borderId="91" xfId="0" applyFont="1" applyFill="1" applyBorder="1" applyAlignment="1">
      <alignment horizontal="center" vertical="center"/>
    </xf>
    <xf numFmtId="0" fontId="32" fillId="2" borderId="23" xfId="0" applyFont="1" applyFill="1" applyBorder="1" applyAlignment="1">
      <alignment horizontal="center" vertical="center"/>
    </xf>
    <xf numFmtId="0" fontId="32" fillId="2" borderId="92" xfId="0" applyFont="1" applyFill="1" applyBorder="1" applyAlignment="1">
      <alignment horizontal="center" vertical="center"/>
    </xf>
    <xf numFmtId="0" fontId="32" fillId="3" borderId="87" xfId="0" applyFont="1" applyFill="1" applyBorder="1" applyAlignment="1">
      <alignment horizontal="center" vertical="center"/>
    </xf>
    <xf numFmtId="0" fontId="32" fillId="2" borderId="93" xfId="0" applyFont="1" applyFill="1" applyBorder="1" applyAlignment="1">
      <alignment horizontal="center" vertical="center"/>
    </xf>
    <xf numFmtId="0" fontId="33" fillId="2" borderId="26" xfId="0" applyFont="1" applyFill="1" applyBorder="1" applyAlignment="1">
      <alignment horizontal="center"/>
    </xf>
    <xf numFmtId="1" fontId="32" fillId="3" borderId="26" xfId="0" applyNumberFormat="1" applyFont="1" applyFill="1" applyBorder="1" applyAlignment="1">
      <alignment horizontal="center" vertical="center"/>
    </xf>
    <xf numFmtId="0" fontId="32" fillId="3" borderId="26" xfId="0" applyFont="1" applyFill="1" applyBorder="1" applyAlignment="1">
      <alignment horizontal="center"/>
    </xf>
    <xf numFmtId="0" fontId="32" fillId="3" borderId="94" xfId="0" applyFont="1" applyFill="1" applyBorder="1" applyAlignment="1">
      <alignment wrapText="1"/>
    </xf>
    <xf numFmtId="0" fontId="32" fillId="3" borderId="95" xfId="0" applyFont="1" applyFill="1" applyBorder="1" applyAlignment="1">
      <alignment horizontal="center" vertical="center"/>
    </xf>
    <xf numFmtId="1" fontId="32" fillId="3" borderId="65" xfId="0" applyNumberFormat="1" applyFont="1" applyFill="1" applyBorder="1" applyAlignment="1">
      <alignment horizontal="center" vertical="center"/>
    </xf>
    <xf numFmtId="1" fontId="32" fillId="3" borderId="67" xfId="0" applyNumberFormat="1" applyFont="1" applyFill="1" applyBorder="1" applyAlignment="1">
      <alignment horizontal="center" vertical="center"/>
    </xf>
    <xf numFmtId="16" fontId="33" fillId="2" borderId="71" xfId="0" applyNumberFormat="1" applyFont="1" applyFill="1" applyBorder="1" applyAlignment="1">
      <alignment horizontal="left" vertical="center"/>
    </xf>
    <xf numFmtId="1" fontId="32" fillId="3" borderId="71" xfId="0" applyNumberFormat="1" applyFont="1" applyFill="1" applyBorder="1" applyAlignment="1">
      <alignment horizontal="center" vertical="center"/>
    </xf>
    <xf numFmtId="0" fontId="33" fillId="0" borderId="79" xfId="0" applyFont="1" applyBorder="1" applyAlignment="1">
      <alignment horizontal="center" vertical="center" wrapText="1"/>
    </xf>
    <xf numFmtId="0" fontId="32" fillId="0" borderId="96" xfId="0" applyFont="1" applyBorder="1" applyAlignment="1">
      <alignment horizontal="center" vertical="center"/>
    </xf>
    <xf numFmtId="0" fontId="32" fillId="0" borderId="18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1" fontId="32" fillId="3" borderId="79" xfId="0" applyNumberFormat="1" applyFont="1" applyFill="1" applyBorder="1" applyAlignment="1">
      <alignment horizontal="center" vertical="center"/>
    </xf>
    <xf numFmtId="0" fontId="33" fillId="2" borderId="79" xfId="0" applyFont="1" applyFill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/>
    </xf>
    <xf numFmtId="0" fontId="32" fillId="0" borderId="97" xfId="0" applyFont="1" applyBorder="1" applyAlignment="1">
      <alignment horizontal="center" vertical="center"/>
    </xf>
    <xf numFmtId="0" fontId="32" fillId="0" borderId="98" xfId="0" applyFont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99" xfId="0" applyFont="1" applyBorder="1" applyAlignment="1">
      <alignment horizontal="center" vertical="center"/>
    </xf>
    <xf numFmtId="0" fontId="32" fillId="0" borderId="83" xfId="0" applyFont="1" applyBorder="1" applyAlignment="1">
      <alignment horizontal="center" vertical="center"/>
    </xf>
    <xf numFmtId="0" fontId="32" fillId="0" borderId="79" xfId="0" applyFont="1" applyBorder="1" applyAlignment="1">
      <alignment horizontal="center" vertical="center"/>
    </xf>
    <xf numFmtId="0" fontId="36" fillId="0" borderId="0" xfId="0" applyFont="1"/>
    <xf numFmtId="0" fontId="32" fillId="0" borderId="17" xfId="0" applyFont="1" applyBorder="1" applyAlignment="1">
      <alignment horizontal="center" vertical="center"/>
    </xf>
    <xf numFmtId="0" fontId="32" fillId="2" borderId="100" xfId="0" applyFont="1" applyFill="1" applyBorder="1" applyAlignment="1">
      <alignment horizontal="left"/>
    </xf>
    <xf numFmtId="0" fontId="33" fillId="2" borderId="69" xfId="0" applyFont="1" applyFill="1" applyBorder="1" applyAlignment="1">
      <alignment horizontal="center"/>
    </xf>
    <xf numFmtId="0" fontId="32" fillId="2" borderId="100" xfId="0" applyFont="1" applyFill="1" applyBorder="1" applyAlignment="1">
      <alignment horizontal="center" vertical="center"/>
    </xf>
    <xf numFmtId="0" fontId="32" fillId="2" borderId="101" xfId="0" applyFont="1" applyFill="1" applyBorder="1" applyAlignment="1">
      <alignment horizontal="center" vertical="center"/>
    </xf>
    <xf numFmtId="0" fontId="32" fillId="2" borderId="102" xfId="0" applyFont="1" applyFill="1" applyBorder="1" applyAlignment="1">
      <alignment horizontal="center" vertical="center"/>
    </xf>
    <xf numFmtId="0" fontId="32" fillId="3" borderId="103" xfId="0" applyFont="1" applyFill="1" applyBorder="1" applyAlignment="1">
      <alignment horizontal="center" vertical="center"/>
    </xf>
    <xf numFmtId="1" fontId="32" fillId="3" borderId="69" xfId="0" applyNumberFormat="1" applyFont="1" applyFill="1" applyBorder="1" applyAlignment="1">
      <alignment horizontal="center" vertical="center"/>
    </xf>
    <xf numFmtId="2" fontId="32" fillId="2" borderId="100" xfId="0" quotePrefix="1" applyNumberFormat="1" applyFont="1" applyFill="1" applyBorder="1" applyAlignment="1">
      <alignment horizontal="center" vertical="center"/>
    </xf>
    <xf numFmtId="2" fontId="32" fillId="2" borderId="69" xfId="0" applyNumberFormat="1" applyFont="1" applyFill="1" applyBorder="1" applyAlignment="1">
      <alignment horizontal="center" vertical="center"/>
    </xf>
    <xf numFmtId="1" fontId="32" fillId="2" borderId="66" xfId="0" applyNumberFormat="1" applyFont="1" applyFill="1" applyBorder="1" applyAlignment="1">
      <alignment horizontal="center" vertical="center"/>
    </xf>
    <xf numFmtId="1" fontId="32" fillId="2" borderId="26" xfId="0" applyNumberFormat="1" applyFont="1" applyFill="1" applyBorder="1" applyAlignment="1">
      <alignment horizontal="center" vertical="center"/>
    </xf>
    <xf numFmtId="0" fontId="32" fillId="2" borderId="105" xfId="0" applyFont="1" applyFill="1" applyBorder="1" applyAlignment="1">
      <alignment horizontal="center" vertical="center"/>
    </xf>
    <xf numFmtId="0" fontId="32" fillId="2" borderId="106" xfId="0" applyFont="1" applyFill="1" applyBorder="1" applyAlignment="1">
      <alignment horizontal="center" vertical="center"/>
    </xf>
    <xf numFmtId="0" fontId="32" fillId="2" borderId="107" xfId="0" applyFont="1" applyFill="1" applyBorder="1" applyAlignment="1">
      <alignment horizontal="center" vertical="center"/>
    </xf>
    <xf numFmtId="0" fontId="32" fillId="3" borderId="67" xfId="0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horizontal="center" vertical="center"/>
    </xf>
    <xf numFmtId="0" fontId="33" fillId="4" borderId="26" xfId="0" applyFont="1" applyFill="1" applyBorder="1" applyAlignment="1">
      <alignment horizontal="center"/>
    </xf>
    <xf numFmtId="1" fontId="32" fillId="4" borderId="26" xfId="0" applyNumberFormat="1" applyFont="1" applyFill="1" applyBorder="1" applyAlignment="1">
      <alignment horizontal="center" vertical="center"/>
    </xf>
    <xf numFmtId="0" fontId="32" fillId="4" borderId="26" xfId="0" applyFont="1" applyFill="1" applyBorder="1" applyAlignment="1">
      <alignment horizontal="center" vertical="center"/>
    </xf>
    <xf numFmtId="1" fontId="32" fillId="4" borderId="67" xfId="0" applyNumberFormat="1" applyFont="1" applyFill="1" applyBorder="1" applyAlignment="1">
      <alignment horizontal="center" vertical="center"/>
    </xf>
    <xf numFmtId="0" fontId="32" fillId="4" borderId="67" xfId="0" applyFont="1" applyFill="1" applyBorder="1" applyAlignment="1">
      <alignment horizontal="center" vertical="center"/>
    </xf>
    <xf numFmtId="0" fontId="32" fillId="4" borderId="66" xfId="0" applyFont="1" applyFill="1" applyBorder="1" applyAlignment="1">
      <alignment horizontal="center" vertical="center"/>
    </xf>
    <xf numFmtId="0" fontId="33" fillId="2" borderId="108" xfId="0" applyFont="1" applyFill="1" applyBorder="1" applyAlignment="1">
      <alignment horizontal="left"/>
    </xf>
    <xf numFmtId="0" fontId="32" fillId="2" borderId="59" xfId="0" applyFont="1" applyFill="1" applyBorder="1"/>
    <xf numFmtId="0" fontId="33" fillId="2" borderId="109" xfId="0" applyFont="1" applyFill="1" applyBorder="1"/>
    <xf numFmtId="0" fontId="33" fillId="2" borderId="110" xfId="0" applyFont="1" applyFill="1" applyBorder="1"/>
    <xf numFmtId="0" fontId="33" fillId="2" borderId="111" xfId="0" applyFont="1" applyFill="1" applyBorder="1"/>
    <xf numFmtId="0" fontId="33" fillId="2" borderId="4" xfId="0" applyFont="1" applyFill="1" applyBorder="1" applyAlignment="1">
      <alignment horizontal="left"/>
    </xf>
    <xf numFmtId="0" fontId="35" fillId="2" borderId="4" xfId="0" applyFont="1" applyFill="1" applyBorder="1" applyAlignment="1">
      <alignment horizontal="left"/>
    </xf>
    <xf numFmtId="0" fontId="36" fillId="2" borderId="4" xfId="0" applyFont="1" applyFill="1" applyBorder="1" applyAlignment="1">
      <alignment wrapText="1"/>
    </xf>
    <xf numFmtId="0" fontId="36" fillId="2" borderId="26" xfId="0" applyFont="1" applyFill="1" applyBorder="1" applyAlignment="1">
      <alignment horizontal="center" vertical="center"/>
    </xf>
    <xf numFmtId="0" fontId="30" fillId="2" borderId="4" xfId="0" applyFont="1" applyFill="1" applyBorder="1" applyAlignment="1">
      <alignment horizontal="left"/>
    </xf>
    <xf numFmtId="0" fontId="36" fillId="2" borderId="4" xfId="0" applyFont="1" applyFill="1" applyBorder="1" applyAlignment="1">
      <alignment horizontal="center" vertical="center"/>
    </xf>
    <xf numFmtId="0" fontId="36" fillId="2" borderId="4" xfId="0" applyFont="1" applyFill="1" applyBorder="1" applyAlignment="1">
      <alignment horizontal="left" vertical="center" wrapText="1"/>
    </xf>
    <xf numFmtId="0" fontId="22" fillId="2" borderId="4" xfId="0" applyFont="1" applyFill="1" applyBorder="1"/>
    <xf numFmtId="0" fontId="39" fillId="2" borderId="4" xfId="0" applyFont="1" applyFill="1" applyBorder="1"/>
    <xf numFmtId="0" fontId="39" fillId="2" borderId="4" xfId="0" applyFont="1" applyFill="1" applyBorder="1" applyAlignment="1">
      <alignment horizontal="right"/>
    </xf>
    <xf numFmtId="0" fontId="32" fillId="2" borderId="79" xfId="0" applyFont="1" applyFill="1" applyBorder="1" applyAlignment="1">
      <alignment horizontal="center" vertical="center" wrapText="1"/>
    </xf>
    <xf numFmtId="0" fontId="32" fillId="5" borderId="11" xfId="0" applyFont="1" applyFill="1" applyBorder="1" applyAlignment="1">
      <alignment horizontal="center" vertical="center" wrapText="1"/>
    </xf>
    <xf numFmtId="0" fontId="32" fillId="5" borderId="79" xfId="0" applyFont="1" applyFill="1" applyBorder="1" applyAlignment="1">
      <alignment horizontal="center" vertical="center" wrapText="1"/>
    </xf>
    <xf numFmtId="0" fontId="32" fillId="2" borderId="81" xfId="0" applyFont="1" applyFill="1" applyBorder="1" applyAlignment="1">
      <alignment horizontal="center" vertical="center" wrapText="1"/>
    </xf>
    <xf numFmtId="0" fontId="32" fillId="2" borderId="21" xfId="0" applyFont="1" applyFill="1" applyBorder="1" applyAlignment="1">
      <alignment horizontal="center" vertical="center" wrapText="1"/>
    </xf>
    <xf numFmtId="0" fontId="32" fillId="2" borderId="82" xfId="0" applyFont="1" applyFill="1" applyBorder="1" applyAlignment="1">
      <alignment horizontal="center" vertical="center" wrapText="1"/>
    </xf>
    <xf numFmtId="0" fontId="32" fillId="3" borderId="79" xfId="0" applyFont="1" applyFill="1" applyBorder="1" applyAlignment="1">
      <alignment horizontal="center" vertical="center" wrapText="1"/>
    </xf>
    <xf numFmtId="0" fontId="32" fillId="5" borderId="21" xfId="0" applyFont="1" applyFill="1" applyBorder="1" applyAlignment="1">
      <alignment horizontal="center" vertical="center" wrapText="1"/>
    </xf>
    <xf numFmtId="0" fontId="32" fillId="5" borderId="82" xfId="0" applyFont="1" applyFill="1" applyBorder="1" applyAlignment="1">
      <alignment horizontal="center" vertical="center" wrapText="1"/>
    </xf>
    <xf numFmtId="0" fontId="32" fillId="5" borderId="81" xfId="0" applyFont="1" applyFill="1" applyBorder="1" applyAlignment="1">
      <alignment horizontal="center" vertical="center" wrapText="1"/>
    </xf>
    <xf numFmtId="0" fontId="32" fillId="2" borderId="24" xfId="0" applyFont="1" applyFill="1" applyBorder="1" applyAlignment="1">
      <alignment horizontal="center" vertical="center" wrapText="1"/>
    </xf>
    <xf numFmtId="0" fontId="32" fillId="2" borderId="83" xfId="0" applyFont="1" applyFill="1" applyBorder="1" applyAlignment="1">
      <alignment horizontal="center" vertical="center" wrapText="1"/>
    </xf>
    <xf numFmtId="0" fontId="32" fillId="2" borderId="64" xfId="0" applyFont="1" applyFill="1" applyBorder="1" applyAlignment="1">
      <alignment horizontal="center" vertical="center" wrapText="1"/>
    </xf>
    <xf numFmtId="0" fontId="32" fillId="2" borderId="11" xfId="0" applyFont="1" applyFill="1" applyBorder="1" applyAlignment="1">
      <alignment horizontal="center" vertical="center" wrapText="1"/>
    </xf>
    <xf numFmtId="165" fontId="32" fillId="2" borderId="82" xfId="0" applyNumberFormat="1" applyFont="1" applyFill="1" applyBorder="1" applyAlignment="1">
      <alignment horizontal="center" vertical="center" wrapText="1"/>
    </xf>
    <xf numFmtId="0" fontId="33" fillId="0" borderId="79" xfId="0" applyFont="1" applyBorder="1" applyAlignment="1">
      <alignment horizontal="center" vertical="center" wrapText="1"/>
    </xf>
    <xf numFmtId="0" fontId="32" fillId="2" borderId="99" xfId="0" applyFont="1" applyFill="1" applyBorder="1" applyAlignment="1">
      <alignment horizontal="center" vertical="center" wrapText="1"/>
    </xf>
    <xf numFmtId="0" fontId="34" fillId="3" borderId="97" xfId="0" applyFont="1" applyFill="1" applyBorder="1" applyAlignment="1">
      <alignment horizontal="center" vertical="center" wrapText="1"/>
    </xf>
    <xf numFmtId="0" fontId="32" fillId="3" borderId="97" xfId="0" applyFont="1" applyFill="1" applyBorder="1" applyAlignment="1">
      <alignment horizontal="center" vertical="center" wrapText="1"/>
    </xf>
    <xf numFmtId="0" fontId="32" fillId="2" borderId="119" xfId="0" applyFont="1" applyFill="1" applyBorder="1" applyAlignment="1">
      <alignment horizontal="center" vertical="center" wrapText="1"/>
    </xf>
    <xf numFmtId="0" fontId="33" fillId="2" borderId="96" xfId="0" applyFont="1" applyFill="1" applyBorder="1" applyAlignment="1">
      <alignment horizontal="center" vertical="center" wrapText="1"/>
    </xf>
    <xf numFmtId="0" fontId="32" fillId="2" borderId="25" xfId="0" applyFont="1" applyFill="1" applyBorder="1" applyAlignment="1">
      <alignment horizontal="center" vertical="center" wrapText="1"/>
    </xf>
    <xf numFmtId="0" fontId="33" fillId="5" borderId="79" xfId="0" applyFont="1" applyFill="1" applyBorder="1" applyAlignment="1">
      <alignment horizontal="center" vertical="center" wrapText="1"/>
    </xf>
    <xf numFmtId="0" fontId="32" fillId="2" borderId="121" xfId="0" applyFont="1" applyFill="1" applyBorder="1" applyAlignment="1">
      <alignment horizontal="center" vertical="center" wrapText="1"/>
    </xf>
    <xf numFmtId="0" fontId="32" fillId="2" borderId="78" xfId="0" applyFont="1" applyFill="1" applyBorder="1" applyAlignment="1">
      <alignment horizontal="center" vertical="center" wrapText="1"/>
    </xf>
    <xf numFmtId="0" fontId="33" fillId="0" borderId="18" xfId="0" applyFont="1" applyBorder="1"/>
    <xf numFmtId="0" fontId="33" fillId="0" borderId="79" xfId="0" applyFont="1" applyBorder="1" applyAlignment="1">
      <alignment horizontal="center"/>
    </xf>
    <xf numFmtId="0" fontId="32" fillId="2" borderId="71" xfId="0" applyFont="1" applyFill="1" applyBorder="1" applyAlignment="1">
      <alignment horizontal="center"/>
    </xf>
    <xf numFmtId="0" fontId="33" fillId="2" borderId="64" xfId="0" applyFont="1" applyFill="1" applyBorder="1" applyAlignment="1">
      <alignment horizontal="center"/>
    </xf>
    <xf numFmtId="0" fontId="33" fillId="2" borderId="79" xfId="0" applyFont="1" applyFill="1" applyBorder="1"/>
    <xf numFmtId="0" fontId="32" fillId="2" borderId="124" xfId="0" applyFont="1" applyFill="1" applyBorder="1" applyAlignment="1">
      <alignment horizontal="center" vertical="center"/>
    </xf>
    <xf numFmtId="16" fontId="33" fillId="2" borderId="71" xfId="0" applyNumberFormat="1" applyFont="1" applyFill="1" applyBorder="1" applyAlignment="1">
      <alignment horizontal="center" vertical="center"/>
    </xf>
    <xf numFmtId="0" fontId="33" fillId="0" borderId="98" xfId="0" applyFont="1" applyBorder="1" applyAlignment="1">
      <alignment wrapText="1"/>
    </xf>
    <xf numFmtId="0" fontId="33" fillId="0" borderId="97" xfId="0" applyFont="1" applyBorder="1" applyAlignment="1">
      <alignment horizontal="center" vertical="center"/>
    </xf>
    <xf numFmtId="16" fontId="33" fillId="2" borderId="79" xfId="0" applyNumberFormat="1" applyFont="1" applyFill="1" applyBorder="1" applyAlignment="1">
      <alignment horizontal="left" vertical="center"/>
    </xf>
    <xf numFmtId="0" fontId="32" fillId="2" borderId="120" xfId="0" applyFont="1" applyFill="1" applyBorder="1" applyAlignment="1">
      <alignment horizontal="center" vertical="center"/>
    </xf>
    <xf numFmtId="0" fontId="41" fillId="3" borderId="71" xfId="0" applyFont="1" applyFill="1" applyBorder="1" applyAlignment="1">
      <alignment horizontal="center" vertical="center"/>
    </xf>
    <xf numFmtId="0" fontId="32" fillId="0" borderId="79" xfId="0" applyFont="1" applyBorder="1" applyAlignment="1">
      <alignment horizontal="center" vertical="center" wrapText="1"/>
    </xf>
    <xf numFmtId="1" fontId="41" fillId="3" borderId="79" xfId="0" applyNumberFormat="1" applyFont="1" applyFill="1" applyBorder="1" applyAlignment="1">
      <alignment horizontal="center" vertical="center"/>
    </xf>
    <xf numFmtId="0" fontId="41" fillId="3" borderId="79" xfId="0" applyFont="1" applyFill="1" applyBorder="1" applyAlignment="1">
      <alignment horizontal="center" vertical="center"/>
    </xf>
    <xf numFmtId="0" fontId="33" fillId="6" borderId="4" xfId="0" applyFont="1" applyFill="1" applyBorder="1"/>
    <xf numFmtId="16" fontId="33" fillId="2" borderId="69" xfId="0" applyNumberFormat="1" applyFont="1" applyFill="1" applyBorder="1" applyAlignment="1">
      <alignment horizontal="left" vertical="center"/>
    </xf>
    <xf numFmtId="0" fontId="42" fillId="2" borderId="123" xfId="0" applyFont="1" applyFill="1" applyBorder="1" applyAlignment="1">
      <alignment horizontal="left" vertical="center"/>
    </xf>
    <xf numFmtId="0" fontId="0" fillId="0" borderId="0" xfId="0" applyFont="1" applyAlignment="1"/>
    <xf numFmtId="0" fontId="44" fillId="0" borderId="141" xfId="0" applyFont="1" applyFill="1" applyBorder="1" applyAlignment="1">
      <alignment vertical="center" wrapText="1"/>
    </xf>
    <xf numFmtId="0" fontId="45" fillId="7" borderId="143" xfId="0" applyFont="1" applyFill="1" applyBorder="1" applyAlignment="1">
      <alignment vertical="center" wrapText="1"/>
    </xf>
    <xf numFmtId="0" fontId="46" fillId="8" borderId="144" xfId="0" applyFont="1" applyFill="1" applyBorder="1" applyAlignment="1">
      <alignment horizontal="left" vertical="center" wrapText="1"/>
    </xf>
    <xf numFmtId="0" fontId="46" fillId="8" borderId="145" xfId="0" applyFont="1" applyFill="1" applyBorder="1" applyAlignment="1">
      <alignment vertical="center" wrapText="1"/>
    </xf>
    <xf numFmtId="16" fontId="33" fillId="5" borderId="146" xfId="0" applyNumberFormat="1" applyFont="1" applyFill="1" applyBorder="1" applyAlignment="1">
      <alignment horizontal="left" vertical="top" wrapText="1"/>
    </xf>
    <xf numFmtId="0" fontId="44" fillId="0" borderId="147" xfId="0" applyFont="1" applyFill="1" applyBorder="1" applyAlignment="1">
      <alignment vertical="center" wrapText="1"/>
    </xf>
    <xf numFmtId="0" fontId="33" fillId="5" borderId="148" xfId="0" applyFont="1" applyFill="1" applyBorder="1" applyAlignment="1">
      <alignment horizontal="center" vertical="center"/>
    </xf>
    <xf numFmtId="0" fontId="32" fillId="2" borderId="151" xfId="0" applyFont="1" applyFill="1" applyBorder="1" applyAlignment="1">
      <alignment horizontal="center" vertical="center" wrapText="1"/>
    </xf>
    <xf numFmtId="0" fontId="32" fillId="2" borderId="152" xfId="0" applyFont="1" applyFill="1" applyBorder="1" applyAlignment="1">
      <alignment horizontal="center" vertical="center" wrapText="1"/>
    </xf>
    <xf numFmtId="0" fontId="32" fillId="2" borderId="153" xfId="0" applyFont="1" applyFill="1" applyBorder="1" applyAlignment="1">
      <alignment horizontal="center" vertical="center" wrapText="1"/>
    </xf>
    <xf numFmtId="0" fontId="32" fillId="3" borderId="148" xfId="0" applyFont="1" applyFill="1" applyBorder="1" applyAlignment="1">
      <alignment horizontal="center" vertical="center" wrapText="1"/>
    </xf>
    <xf numFmtId="0" fontId="32" fillId="2" borderId="154" xfId="0" applyFont="1" applyFill="1" applyBorder="1" applyAlignment="1">
      <alignment horizontal="center" vertical="center" wrapText="1"/>
    </xf>
    <xf numFmtId="0" fontId="32" fillId="2" borderId="156" xfId="0" applyFont="1" applyFill="1" applyBorder="1" applyAlignment="1">
      <alignment horizontal="center" vertical="center" wrapText="1"/>
    </xf>
    <xf numFmtId="0" fontId="32" fillId="2" borderId="157" xfId="0" applyFont="1" applyFill="1" applyBorder="1" applyAlignment="1">
      <alignment horizontal="center" vertical="center" wrapText="1"/>
    </xf>
    <xf numFmtId="16" fontId="33" fillId="5" borderId="158" xfId="0" applyNumberFormat="1" applyFont="1" applyFill="1" applyBorder="1" applyAlignment="1">
      <alignment horizontal="left" vertical="top" wrapText="1"/>
    </xf>
    <xf numFmtId="0" fontId="33" fillId="2" borderId="159" xfId="0" applyFont="1" applyFill="1" applyBorder="1" applyAlignment="1">
      <alignment horizontal="center" vertical="center" wrapText="1"/>
    </xf>
    <xf numFmtId="0" fontId="32" fillId="2" borderId="135" xfId="0" applyFont="1" applyFill="1" applyBorder="1" applyAlignment="1">
      <alignment horizontal="center" vertical="center" wrapText="1"/>
    </xf>
    <xf numFmtId="0" fontId="32" fillId="2" borderId="96" xfId="0" applyFont="1" applyFill="1" applyBorder="1" applyAlignment="1">
      <alignment horizontal="center" vertical="center" wrapText="1"/>
    </xf>
    <xf numFmtId="0" fontId="32" fillId="2" borderId="160" xfId="0" applyFont="1" applyFill="1" applyBorder="1" applyAlignment="1">
      <alignment horizontal="center" vertical="center"/>
    </xf>
    <xf numFmtId="0" fontId="33" fillId="2" borderId="160" xfId="0" applyFont="1" applyFill="1" applyBorder="1" applyAlignment="1">
      <alignment horizontal="center" vertical="center" wrapText="1"/>
    </xf>
    <xf numFmtId="0" fontId="32" fillId="2" borderId="160" xfId="0" applyFont="1" applyFill="1" applyBorder="1" applyAlignment="1">
      <alignment horizontal="center" vertical="center" wrapText="1"/>
    </xf>
    <xf numFmtId="16" fontId="33" fillId="5" borderId="161" xfId="0" applyNumberFormat="1" applyFont="1" applyFill="1" applyBorder="1" applyAlignment="1">
      <alignment horizontal="left" vertical="top" wrapText="1"/>
    </xf>
    <xf numFmtId="0" fontId="32" fillId="2" borderId="162" xfId="0" applyFont="1" applyFill="1" applyBorder="1" applyAlignment="1">
      <alignment horizontal="center" vertical="center" wrapText="1"/>
    </xf>
    <xf numFmtId="0" fontId="32" fillId="2" borderId="167" xfId="0" applyFont="1" applyFill="1" applyBorder="1" applyAlignment="1">
      <alignment horizontal="center" vertical="center" wrapText="1"/>
    </xf>
    <xf numFmtId="0" fontId="32" fillId="2" borderId="168" xfId="0" applyFont="1" applyFill="1" applyBorder="1" applyAlignment="1">
      <alignment horizontal="center" vertical="center" wrapText="1"/>
    </xf>
    <xf numFmtId="0" fontId="32" fillId="3" borderId="169" xfId="0" applyFont="1" applyFill="1" applyBorder="1" applyAlignment="1">
      <alignment horizontal="center" vertical="center" wrapText="1"/>
    </xf>
    <xf numFmtId="0" fontId="32" fillId="2" borderId="170" xfId="0" applyFont="1" applyFill="1" applyBorder="1" applyAlignment="1">
      <alignment horizontal="center" vertical="center" wrapText="1"/>
    </xf>
    <xf numFmtId="0" fontId="32" fillId="2" borderId="171" xfId="0" applyFont="1" applyFill="1" applyBorder="1" applyAlignment="1">
      <alignment horizontal="center" vertical="center" wrapText="1"/>
    </xf>
    <xf numFmtId="0" fontId="32" fillId="2" borderId="172" xfId="0" applyFont="1" applyFill="1" applyBorder="1" applyAlignment="1">
      <alignment horizontal="center" vertical="center" wrapText="1"/>
    </xf>
    <xf numFmtId="0" fontId="47" fillId="8" borderId="145" xfId="0" applyFont="1" applyFill="1" applyBorder="1" applyAlignment="1">
      <alignment vertical="center" wrapText="1"/>
    </xf>
    <xf numFmtId="0" fontId="46" fillId="8" borderId="173" xfId="0" applyFont="1" applyFill="1" applyBorder="1" applyAlignment="1">
      <alignment vertical="center" wrapText="1"/>
    </xf>
    <xf numFmtId="0" fontId="43" fillId="2" borderId="12" xfId="0" applyFont="1" applyFill="1" applyBorder="1" applyAlignment="1">
      <alignment vertical="center" wrapText="1"/>
    </xf>
    <xf numFmtId="0" fontId="44" fillId="7" borderId="147" xfId="0" applyFont="1" applyFill="1" applyBorder="1" applyAlignment="1">
      <alignment vertical="center" wrapText="1"/>
    </xf>
    <xf numFmtId="0" fontId="43" fillId="2" borderId="79" xfId="0" applyFont="1" applyFill="1" applyBorder="1" applyAlignment="1">
      <alignment vertical="center" wrapText="1"/>
    </xf>
    <xf numFmtId="0" fontId="44" fillId="8" borderId="143" xfId="0" applyFont="1" applyFill="1" applyBorder="1" applyAlignment="1">
      <alignment vertical="center" wrapText="1"/>
    </xf>
    <xf numFmtId="0" fontId="43" fillId="2" borderId="100" xfId="0" applyFont="1" applyFill="1" applyBorder="1" applyAlignment="1">
      <alignment wrapText="1"/>
    </xf>
    <xf numFmtId="0" fontId="49" fillId="2" borderId="26" xfId="0" applyFont="1" applyFill="1" applyBorder="1" applyAlignment="1">
      <alignment vertical="center" wrapText="1"/>
    </xf>
    <xf numFmtId="0" fontId="44" fillId="0" borderId="144" xfId="0" applyFont="1" applyFill="1" applyBorder="1" applyAlignment="1">
      <alignment vertical="center" wrapText="1"/>
    </xf>
    <xf numFmtId="16" fontId="33" fillId="2" borderId="147" xfId="0" applyNumberFormat="1" applyFont="1" applyFill="1" applyBorder="1" applyAlignment="1">
      <alignment vertical="center"/>
    </xf>
    <xf numFmtId="16" fontId="33" fillId="2" borderId="142" xfId="0" applyNumberFormat="1" applyFont="1" applyFill="1" applyBorder="1" applyAlignment="1">
      <alignment vertical="center"/>
    </xf>
    <xf numFmtId="16" fontId="33" fillId="2" borderId="174" xfId="0" applyNumberFormat="1" applyFont="1" applyFill="1" applyBorder="1" applyAlignment="1">
      <alignment vertical="center"/>
    </xf>
    <xf numFmtId="0" fontId="51" fillId="9" borderId="175" xfId="1" applyNumberFormat="1" applyFont="1" applyFill="1" applyBorder="1" applyAlignment="1">
      <alignment horizontal="center"/>
    </xf>
    <xf numFmtId="0" fontId="46" fillId="8" borderId="144" xfId="0" applyFont="1" applyFill="1" applyBorder="1" applyAlignment="1">
      <alignment vertical="center" wrapText="1"/>
    </xf>
    <xf numFmtId="0" fontId="33" fillId="2" borderId="124" xfId="0" applyFont="1" applyFill="1" applyBorder="1" applyAlignment="1">
      <alignment vertical="center" wrapText="1"/>
    </xf>
    <xf numFmtId="0" fontId="44" fillId="8" borderId="177" xfId="0" applyFont="1" applyFill="1" applyBorder="1" applyAlignment="1">
      <alignment vertical="center" wrapText="1"/>
    </xf>
    <xf numFmtId="0" fontId="42" fillId="2" borderId="97" xfId="0" applyFont="1" applyFill="1" applyBorder="1" applyAlignment="1">
      <alignment horizontal="left" vertical="center"/>
    </xf>
    <xf numFmtId="16" fontId="33" fillId="2" borderId="176" xfId="0" applyNumberFormat="1" applyFont="1" applyFill="1" applyBorder="1" applyAlignment="1">
      <alignment horizontal="left" vertical="center"/>
    </xf>
    <xf numFmtId="0" fontId="36" fillId="2" borderId="118" xfId="0" applyFont="1" applyFill="1" applyBorder="1" applyAlignment="1">
      <alignment horizontal="center" vertical="center"/>
    </xf>
    <xf numFmtId="0" fontId="36" fillId="2" borderId="184" xfId="0" applyFont="1" applyFill="1" applyBorder="1" applyAlignment="1">
      <alignment horizontal="center" vertical="center"/>
    </xf>
    <xf numFmtId="0" fontId="36" fillId="2" borderId="161" xfId="0" applyFont="1" applyFill="1" applyBorder="1" applyAlignment="1">
      <alignment horizontal="center" vertical="center"/>
    </xf>
    <xf numFmtId="0" fontId="35" fillId="2" borderId="193" xfId="0" applyFont="1" applyFill="1" applyBorder="1" applyAlignment="1">
      <alignment horizontal="center" vertical="center" wrapText="1"/>
    </xf>
    <xf numFmtId="0" fontId="35" fillId="2" borderId="198" xfId="0" applyFont="1" applyFill="1" applyBorder="1" applyAlignment="1">
      <alignment horizontal="center" vertical="center" wrapText="1"/>
    </xf>
    <xf numFmtId="0" fontId="35" fillId="2" borderId="199" xfId="0" applyFont="1" applyFill="1" applyBorder="1" applyAlignment="1">
      <alignment horizontal="center" vertical="center" wrapText="1"/>
    </xf>
    <xf numFmtId="0" fontId="36" fillId="2" borderId="200" xfId="0" applyFont="1" applyFill="1" applyBorder="1" applyAlignment="1">
      <alignment horizontal="center" vertical="center"/>
    </xf>
    <xf numFmtId="0" fontId="36" fillId="2" borderId="201" xfId="0" applyFont="1" applyFill="1" applyBorder="1" applyAlignment="1">
      <alignment horizontal="center" vertical="center"/>
    </xf>
    <xf numFmtId="0" fontId="36" fillId="2" borderId="163" xfId="0" applyFont="1" applyFill="1" applyBorder="1" applyAlignment="1">
      <alignment horizontal="center" vertical="center"/>
    </xf>
    <xf numFmtId="0" fontId="49" fillId="2" borderId="163" xfId="0" applyFont="1" applyFill="1" applyBorder="1" applyAlignment="1">
      <alignment vertical="center" wrapText="1"/>
    </xf>
    <xf numFmtId="0" fontId="0" fillId="0" borderId="0" xfId="0" applyFont="1" applyAlignment="1"/>
    <xf numFmtId="0" fontId="53" fillId="2" borderId="74" xfId="0" applyFont="1" applyFill="1" applyBorder="1" applyAlignment="1">
      <alignment horizontal="center" vertical="center"/>
    </xf>
    <xf numFmtId="0" fontId="53" fillId="3" borderId="69" xfId="0" applyFont="1" applyFill="1" applyBorder="1" applyAlignment="1">
      <alignment horizontal="center" vertical="center"/>
    </xf>
    <xf numFmtId="0" fontId="53" fillId="2" borderId="82" xfId="0" applyFont="1" applyFill="1" applyBorder="1" applyAlignment="1">
      <alignment horizontal="center" vertical="center"/>
    </xf>
    <xf numFmtId="0" fontId="53" fillId="3" borderId="79" xfId="0" applyFont="1" applyFill="1" applyBorder="1" applyAlignment="1">
      <alignment horizontal="center" vertical="center"/>
    </xf>
    <xf numFmtId="0" fontId="53" fillId="5" borderId="81" xfId="0" applyFont="1" applyFill="1" applyBorder="1" applyAlignment="1">
      <alignment horizontal="center" vertical="center" wrapText="1"/>
    </xf>
    <xf numFmtId="0" fontId="53" fillId="5" borderId="21" xfId="0" applyFont="1" applyFill="1" applyBorder="1" applyAlignment="1">
      <alignment horizontal="center" vertical="center" wrapText="1"/>
    </xf>
    <xf numFmtId="0" fontId="53" fillId="5" borderId="82" xfId="0" applyFont="1" applyFill="1" applyBorder="1" applyAlignment="1">
      <alignment horizontal="center" vertical="center" wrapText="1"/>
    </xf>
    <xf numFmtId="0" fontId="53" fillId="3" borderId="79" xfId="0" applyFont="1" applyFill="1" applyBorder="1" applyAlignment="1">
      <alignment horizontal="center" vertical="center" wrapText="1"/>
    </xf>
    <xf numFmtId="0" fontId="53" fillId="2" borderId="81" xfId="0" applyFont="1" applyFill="1" applyBorder="1" applyAlignment="1">
      <alignment horizontal="center" vertical="center" wrapText="1"/>
    </xf>
    <xf numFmtId="0" fontId="53" fillId="2" borderId="21" xfId="0" applyFont="1" applyFill="1" applyBorder="1" applyAlignment="1">
      <alignment horizontal="center" vertical="center" wrapText="1"/>
    </xf>
    <xf numFmtId="165" fontId="53" fillId="2" borderId="82" xfId="0" applyNumberFormat="1" applyFont="1" applyFill="1" applyBorder="1" applyAlignment="1">
      <alignment horizontal="center" vertical="center" wrapText="1"/>
    </xf>
    <xf numFmtId="0" fontId="53" fillId="2" borderId="81" xfId="0" applyFont="1" applyFill="1" applyBorder="1" applyAlignment="1">
      <alignment horizontal="center" vertical="center"/>
    </xf>
    <xf numFmtId="0" fontId="53" fillId="2" borderId="21" xfId="0" applyFont="1" applyFill="1" applyBorder="1" applyAlignment="1">
      <alignment horizontal="center" vertical="center"/>
    </xf>
    <xf numFmtId="0" fontId="53" fillId="2" borderId="24" xfId="0" applyFont="1" applyFill="1" applyBorder="1" applyAlignment="1">
      <alignment horizontal="center" vertical="center"/>
    </xf>
    <xf numFmtId="0" fontId="45" fillId="2" borderId="69" xfId="0" applyFont="1" applyFill="1" applyBorder="1" applyAlignment="1">
      <alignment horizontal="center" vertical="center"/>
    </xf>
    <xf numFmtId="16" fontId="32" fillId="10" borderId="26" xfId="0" applyNumberFormat="1" applyFont="1" applyFill="1" applyBorder="1" applyAlignment="1">
      <alignment horizontal="left"/>
    </xf>
    <xf numFmtId="16" fontId="32" fillId="10" borderId="26" xfId="0" applyNumberFormat="1" applyFont="1" applyFill="1" applyBorder="1"/>
    <xf numFmtId="0" fontId="45" fillId="2" borderId="79" xfId="0" applyFont="1" applyFill="1" applyBorder="1" applyAlignment="1">
      <alignment horizontal="center" vertical="center"/>
    </xf>
    <xf numFmtId="0" fontId="45" fillId="2" borderId="71" xfId="0" applyFont="1" applyFill="1" applyBorder="1" applyAlignment="1">
      <alignment horizontal="center" vertical="center" wrapText="1"/>
    </xf>
    <xf numFmtId="0" fontId="54" fillId="2" borderId="71" xfId="0" applyFont="1" applyFill="1" applyBorder="1" applyAlignment="1">
      <alignment horizontal="center" vertical="center" wrapText="1"/>
    </xf>
    <xf numFmtId="0" fontId="45" fillId="2" borderId="71" xfId="0" applyFont="1" applyFill="1" applyBorder="1" applyAlignment="1">
      <alignment horizontal="center" vertical="center"/>
    </xf>
    <xf numFmtId="0" fontId="32" fillId="17" borderId="26" xfId="0" applyFont="1" applyFill="1" applyBorder="1" applyAlignment="1">
      <alignment horizontal="center" vertical="center"/>
    </xf>
    <xf numFmtId="0" fontId="32" fillId="17" borderId="66" xfId="0" applyFont="1" applyFill="1" applyBorder="1" applyAlignment="1">
      <alignment horizontal="center" vertical="center"/>
    </xf>
    <xf numFmtId="0" fontId="32" fillId="19" borderId="26" xfId="0" applyFont="1" applyFill="1" applyBorder="1" applyAlignment="1">
      <alignment horizontal="center" vertical="center"/>
    </xf>
    <xf numFmtId="0" fontId="32" fillId="17" borderId="65" xfId="0" applyFont="1" applyFill="1" applyBorder="1" applyAlignment="1">
      <alignment horizontal="center" vertical="center"/>
    </xf>
    <xf numFmtId="0" fontId="32" fillId="20" borderId="26" xfId="0" applyFont="1" applyFill="1" applyBorder="1" applyAlignment="1">
      <alignment horizontal="center" vertical="center"/>
    </xf>
    <xf numFmtId="0" fontId="32" fillId="22" borderId="26" xfId="0" applyFont="1" applyFill="1" applyBorder="1" applyAlignment="1">
      <alignment horizontal="center" vertical="center"/>
    </xf>
    <xf numFmtId="0" fontId="32" fillId="20" borderId="65" xfId="0" applyFont="1" applyFill="1" applyBorder="1" applyAlignment="1">
      <alignment horizontal="center" vertical="center"/>
    </xf>
    <xf numFmtId="0" fontId="33" fillId="17" borderId="48" xfId="0" applyFont="1" applyFill="1" applyBorder="1" applyAlignment="1">
      <alignment horizontal="center"/>
    </xf>
    <xf numFmtId="0" fontId="32" fillId="17" borderId="67" xfId="0" applyFont="1" applyFill="1" applyBorder="1" applyAlignment="1">
      <alignment horizontal="center" vertical="center"/>
    </xf>
    <xf numFmtId="0" fontId="33" fillId="17" borderId="26" xfId="0" applyFont="1" applyFill="1" applyBorder="1" applyAlignment="1">
      <alignment horizontal="center"/>
    </xf>
    <xf numFmtId="1" fontId="32" fillId="19" borderId="26" xfId="0" applyNumberFormat="1" applyFont="1" applyFill="1" applyBorder="1" applyAlignment="1">
      <alignment horizontal="center" vertical="center"/>
    </xf>
    <xf numFmtId="0" fontId="32" fillId="18" borderId="68" xfId="0" applyFont="1" applyFill="1" applyBorder="1" applyAlignment="1">
      <alignment horizontal="center" vertical="center"/>
    </xf>
    <xf numFmtId="0" fontId="32" fillId="12" borderId="64" xfId="0" applyFont="1" applyFill="1" applyBorder="1" applyAlignment="1">
      <alignment horizontal="left"/>
    </xf>
    <xf numFmtId="0" fontId="33" fillId="12" borderId="65" xfId="0" applyFont="1" applyFill="1" applyBorder="1" applyAlignment="1">
      <alignment horizontal="center" vertical="center" wrapText="1"/>
    </xf>
    <xf numFmtId="0" fontId="33" fillId="12" borderId="66" xfId="0" applyFont="1" applyFill="1" applyBorder="1" applyAlignment="1">
      <alignment horizontal="center" vertical="center" textRotation="90" wrapText="1"/>
    </xf>
    <xf numFmtId="0" fontId="34" fillId="12" borderId="66" xfId="0" applyFont="1" applyFill="1" applyBorder="1" applyAlignment="1">
      <alignment horizontal="center" vertical="center" textRotation="90" wrapText="1"/>
    </xf>
    <xf numFmtId="0" fontId="33" fillId="12" borderId="67" xfId="0" applyFont="1" applyFill="1" applyBorder="1" applyAlignment="1">
      <alignment horizontal="center" vertical="center" textRotation="90" wrapText="1"/>
    </xf>
    <xf numFmtId="0" fontId="32" fillId="12" borderId="64" xfId="0" applyFont="1" applyFill="1" applyBorder="1" applyAlignment="1">
      <alignment wrapText="1"/>
    </xf>
    <xf numFmtId="0" fontId="33" fillId="13" borderId="79" xfId="0" applyFont="1" applyFill="1" applyBorder="1" applyAlignment="1">
      <alignment horizontal="center" vertical="center" wrapText="1"/>
    </xf>
    <xf numFmtId="0" fontId="32" fillId="12" borderId="79" xfId="0" applyFont="1" applyFill="1" applyBorder="1" applyAlignment="1">
      <alignment horizontal="center" vertical="center"/>
    </xf>
    <xf numFmtId="0" fontId="32" fillId="12" borderId="64" xfId="0" applyFont="1" applyFill="1" applyBorder="1" applyAlignment="1">
      <alignment horizontal="center" vertical="center"/>
    </xf>
    <xf numFmtId="0" fontId="32" fillId="12" borderId="11" xfId="0" applyFont="1" applyFill="1" applyBorder="1" applyAlignment="1">
      <alignment horizontal="center" vertical="center"/>
    </xf>
    <xf numFmtId="0" fontId="32" fillId="12" borderId="83" xfId="0" applyFont="1" applyFill="1" applyBorder="1" applyAlignment="1">
      <alignment horizontal="center" vertical="center"/>
    </xf>
    <xf numFmtId="0" fontId="32" fillId="12" borderId="21" xfId="0" applyFont="1" applyFill="1" applyBorder="1" applyAlignment="1">
      <alignment horizontal="center" vertical="center"/>
    </xf>
    <xf numFmtId="0" fontId="32" fillId="12" borderId="82" xfId="0" applyFont="1" applyFill="1" applyBorder="1" applyAlignment="1">
      <alignment horizontal="center" vertical="center"/>
    </xf>
    <xf numFmtId="0" fontId="32" fillId="14" borderId="80" xfId="0" applyFont="1" applyFill="1" applyBorder="1" applyAlignment="1">
      <alignment horizontal="center" vertical="center"/>
    </xf>
    <xf numFmtId="1" fontId="32" fillId="14" borderId="79" xfId="0" applyNumberFormat="1" applyFont="1" applyFill="1" applyBorder="1" applyAlignment="1">
      <alignment horizontal="center" vertical="center"/>
    </xf>
    <xf numFmtId="0" fontId="32" fillId="14" borderId="79" xfId="0" applyFont="1" applyFill="1" applyBorder="1" applyAlignment="1">
      <alignment horizontal="center" vertical="center"/>
    </xf>
    <xf numFmtId="0" fontId="32" fillId="12" borderId="89" xfId="0" applyFont="1" applyFill="1" applyBorder="1" applyAlignment="1">
      <alignment horizontal="left" vertical="center"/>
    </xf>
    <xf numFmtId="0" fontId="32" fillId="12" borderId="89" xfId="0" applyFont="1" applyFill="1" applyBorder="1" applyAlignment="1">
      <alignment horizontal="left" wrapText="1"/>
    </xf>
    <xf numFmtId="0" fontId="32" fillId="12" borderId="87" xfId="0" applyFont="1" applyFill="1" applyBorder="1" applyAlignment="1">
      <alignment horizontal="center" vertical="center"/>
    </xf>
    <xf numFmtId="0" fontId="32" fillId="12" borderId="88" xfId="0" applyFont="1" applyFill="1" applyBorder="1" applyAlignment="1">
      <alignment horizontal="center" vertical="center"/>
    </xf>
    <xf numFmtId="0" fontId="32" fillId="12" borderId="93" xfId="0" applyFont="1" applyFill="1" applyBorder="1" applyAlignment="1">
      <alignment horizontal="center" vertical="center"/>
    </xf>
    <xf numFmtId="0" fontId="32" fillId="12" borderId="23" xfId="0" applyFont="1" applyFill="1" applyBorder="1" applyAlignment="1">
      <alignment horizontal="center" vertical="center"/>
    </xf>
    <xf numFmtId="0" fontId="32" fillId="12" borderId="104" xfId="0" applyFont="1" applyFill="1" applyBorder="1" applyAlignment="1">
      <alignment horizontal="center" vertical="center"/>
    </xf>
    <xf numFmtId="0" fontId="32" fillId="14" borderId="90" xfId="0" applyFont="1" applyFill="1" applyBorder="1" applyAlignment="1">
      <alignment horizontal="center" vertical="center"/>
    </xf>
    <xf numFmtId="1" fontId="32" fillId="14" borderId="87" xfId="0" applyNumberFormat="1" applyFont="1" applyFill="1" applyBorder="1" applyAlignment="1">
      <alignment horizontal="center" vertical="center"/>
    </xf>
    <xf numFmtId="0" fontId="32" fillId="14" borderId="87" xfId="0" applyFont="1" applyFill="1" applyBorder="1" applyAlignment="1">
      <alignment horizontal="center" vertical="center"/>
    </xf>
    <xf numFmtId="0" fontId="32" fillId="12" borderId="89" xfId="0" applyFont="1" applyFill="1" applyBorder="1" applyAlignment="1">
      <alignment horizontal="center" vertical="center"/>
    </xf>
    <xf numFmtId="16" fontId="32" fillId="10" borderId="26" xfId="0" applyNumberFormat="1" applyFont="1" applyFill="1" applyBorder="1" applyAlignment="1">
      <alignment horizontal="left" wrapText="1"/>
    </xf>
    <xf numFmtId="0" fontId="33" fillId="22" borderId="26" xfId="0" applyFont="1" applyFill="1" applyBorder="1" applyAlignment="1">
      <alignment horizontal="center" vertical="center" wrapText="1"/>
    </xf>
    <xf numFmtId="0" fontId="32" fillId="22" borderId="26" xfId="0" applyFont="1" applyFill="1" applyBorder="1" applyAlignment="1">
      <alignment horizontal="center" vertical="center" wrapText="1"/>
    </xf>
    <xf numFmtId="0" fontId="32" fillId="22" borderId="66" xfId="0" applyFont="1" applyFill="1" applyBorder="1" applyAlignment="1">
      <alignment horizontal="center" vertical="center" wrapText="1"/>
    </xf>
    <xf numFmtId="0" fontId="32" fillId="20" borderId="26" xfId="0" applyFont="1" applyFill="1" applyBorder="1" applyAlignment="1">
      <alignment horizontal="center" vertical="center" wrapText="1"/>
    </xf>
    <xf numFmtId="0" fontId="33" fillId="20" borderId="65" xfId="0" applyFont="1" applyFill="1" applyBorder="1" applyAlignment="1">
      <alignment horizontal="center" vertical="center" wrapText="1"/>
    </xf>
    <xf numFmtId="0" fontId="33" fillId="20" borderId="26" xfId="0" applyFont="1" applyFill="1" applyBorder="1" applyAlignment="1">
      <alignment horizontal="center" vertical="center" wrapText="1"/>
    </xf>
    <xf numFmtId="16" fontId="33" fillId="22" borderId="59" xfId="0" applyNumberFormat="1" applyFont="1" applyFill="1" applyBorder="1" applyAlignment="1">
      <alignment horizontal="left" wrapText="1"/>
    </xf>
    <xf numFmtId="0" fontId="32" fillId="22" borderId="37" xfId="0" applyFont="1" applyFill="1" applyBorder="1" applyAlignment="1">
      <alignment horizontal="left" wrapText="1"/>
    </xf>
    <xf numFmtId="0" fontId="33" fillId="22" borderId="59" xfId="0" applyFont="1" applyFill="1" applyBorder="1" applyAlignment="1">
      <alignment horizontal="center" vertical="center" wrapText="1"/>
    </xf>
    <xf numFmtId="0" fontId="32" fillId="22" borderId="108" xfId="0" applyFont="1" applyFill="1" applyBorder="1" applyAlignment="1">
      <alignment horizontal="center" vertical="center" wrapText="1"/>
    </xf>
    <xf numFmtId="0" fontId="32" fillId="22" borderId="59" xfId="0" applyFont="1" applyFill="1" applyBorder="1" applyAlignment="1">
      <alignment horizontal="center" vertical="center" wrapText="1"/>
    </xf>
    <xf numFmtId="1" fontId="32" fillId="22" borderId="59" xfId="0" applyNumberFormat="1" applyFont="1" applyFill="1" applyBorder="1" applyAlignment="1">
      <alignment horizontal="center" vertical="center" wrapText="1"/>
    </xf>
    <xf numFmtId="0" fontId="32" fillId="20" borderId="59" xfId="0" applyFont="1" applyFill="1" applyBorder="1" applyAlignment="1">
      <alignment horizontal="center" vertical="center" wrapText="1"/>
    </xf>
    <xf numFmtId="0" fontId="33" fillId="20" borderId="108" xfId="0" applyFont="1" applyFill="1" applyBorder="1" applyAlignment="1">
      <alignment horizontal="center" vertical="center" wrapText="1"/>
    </xf>
    <xf numFmtId="0" fontId="33" fillId="20" borderId="59" xfId="0" applyFont="1" applyFill="1" applyBorder="1" applyAlignment="1">
      <alignment horizontal="center" vertical="center" wrapText="1"/>
    </xf>
    <xf numFmtId="16" fontId="32" fillId="10" borderId="95" xfId="0" applyNumberFormat="1" applyFont="1" applyFill="1" applyBorder="1"/>
    <xf numFmtId="1" fontId="32" fillId="22" borderId="26" xfId="0" applyNumberFormat="1" applyFont="1" applyFill="1" applyBorder="1" applyAlignment="1">
      <alignment horizontal="center" vertical="center" wrapText="1"/>
    </xf>
    <xf numFmtId="16" fontId="33" fillId="22" borderId="26" xfId="0" applyNumberFormat="1" applyFont="1" applyFill="1" applyBorder="1" applyAlignment="1">
      <alignment horizontal="left" wrapText="1"/>
    </xf>
    <xf numFmtId="0" fontId="32" fillId="22" borderId="105" xfId="0" applyFont="1" applyFill="1" applyBorder="1" applyAlignment="1">
      <alignment horizontal="left" wrapText="1"/>
    </xf>
    <xf numFmtId="0" fontId="32" fillId="22" borderId="65" xfId="0" applyFont="1" applyFill="1" applyBorder="1" applyAlignment="1">
      <alignment horizontal="center" vertical="center" wrapText="1"/>
    </xf>
    <xf numFmtId="16" fontId="33" fillId="22" borderId="26" xfId="0" applyNumberFormat="1" applyFont="1" applyFill="1" applyBorder="1" applyAlignment="1">
      <alignment horizontal="left"/>
    </xf>
    <xf numFmtId="0" fontId="32" fillId="22" borderId="94" xfId="0" applyFont="1" applyFill="1" applyBorder="1" applyAlignment="1">
      <alignment horizontal="left" wrapText="1"/>
    </xf>
    <xf numFmtId="0" fontId="33" fillId="22" borderId="26" xfId="0" applyFont="1" applyFill="1" applyBorder="1" applyAlignment="1">
      <alignment horizontal="center"/>
    </xf>
    <xf numFmtId="0" fontId="32" fillId="22" borderId="65" xfId="0" applyFont="1" applyFill="1" applyBorder="1" applyAlignment="1">
      <alignment horizontal="center" vertical="center"/>
    </xf>
    <xf numFmtId="0" fontId="32" fillId="22" borderId="94" xfId="0" applyFont="1" applyFill="1" applyBorder="1" applyAlignment="1">
      <alignment horizontal="center" vertical="center"/>
    </xf>
    <xf numFmtId="0" fontId="32" fillId="22" borderId="66" xfId="0" applyFont="1" applyFill="1" applyBorder="1" applyAlignment="1">
      <alignment horizontal="center" vertical="center"/>
    </xf>
    <xf numFmtId="0" fontId="32" fillId="22" borderId="106" xfId="0" applyFont="1" applyFill="1" applyBorder="1" applyAlignment="1">
      <alignment horizontal="center" vertical="center"/>
    </xf>
    <xf numFmtId="0" fontId="32" fillId="22" borderId="67" xfId="0" applyFont="1" applyFill="1" applyBorder="1" applyAlignment="1">
      <alignment horizontal="center" vertical="center"/>
    </xf>
    <xf numFmtId="1" fontId="32" fillId="22" borderId="26" xfId="0" applyNumberFormat="1" applyFont="1" applyFill="1" applyBorder="1" applyAlignment="1">
      <alignment horizontal="center" vertical="center"/>
    </xf>
    <xf numFmtId="0" fontId="32" fillId="20" borderId="26" xfId="0" applyFont="1" applyFill="1" applyBorder="1" applyAlignment="1">
      <alignment horizontal="center"/>
    </xf>
    <xf numFmtId="0" fontId="33" fillId="20" borderId="65" xfId="0" applyFont="1" applyFill="1" applyBorder="1" applyAlignment="1">
      <alignment horizontal="center"/>
    </xf>
    <xf numFmtId="0" fontId="33" fillId="20" borderId="26" xfId="0" applyFont="1" applyFill="1" applyBorder="1"/>
    <xf numFmtId="0" fontId="32" fillId="22" borderId="66" xfId="0" applyFont="1" applyFill="1" applyBorder="1" applyAlignment="1">
      <alignment horizontal="left" wrapText="1"/>
    </xf>
    <xf numFmtId="16" fontId="33" fillId="23" borderId="59" xfId="0" applyNumberFormat="1" applyFont="1" applyFill="1" applyBorder="1" applyAlignment="1">
      <alignment horizontal="left"/>
    </xf>
    <xf numFmtId="0" fontId="33" fillId="23" borderId="26" xfId="0" applyFont="1" applyFill="1" applyBorder="1" applyAlignment="1">
      <alignment horizontal="center"/>
    </xf>
    <xf numFmtId="0" fontId="41" fillId="23" borderId="65" xfId="0" applyFont="1" applyFill="1" applyBorder="1" applyAlignment="1">
      <alignment horizontal="center" vertical="center"/>
    </xf>
    <xf numFmtId="0" fontId="32" fillId="23" borderId="26" xfId="0" applyFont="1" applyFill="1" applyBorder="1" applyAlignment="1">
      <alignment horizontal="center" vertical="center"/>
    </xf>
    <xf numFmtId="0" fontId="32" fillId="23" borderId="66" xfId="0" applyFont="1" applyFill="1" applyBorder="1" applyAlignment="1">
      <alignment horizontal="center" vertical="center"/>
    </xf>
    <xf numFmtId="1" fontId="32" fillId="23" borderId="26" xfId="0" applyNumberFormat="1" applyFont="1" applyFill="1" applyBorder="1" applyAlignment="1">
      <alignment horizontal="center" vertical="center"/>
    </xf>
    <xf numFmtId="0" fontId="32" fillId="23" borderId="65" xfId="0" applyFont="1" applyFill="1" applyBorder="1" applyAlignment="1">
      <alignment horizontal="center" vertical="center"/>
    </xf>
    <xf numFmtId="16" fontId="33" fillId="15" borderId="26" xfId="0" applyNumberFormat="1" applyFont="1" applyFill="1" applyBorder="1" applyAlignment="1">
      <alignment horizontal="left" vertical="top" wrapText="1"/>
    </xf>
    <xf numFmtId="0" fontId="32" fillId="15" borderId="94" xfId="0" applyFont="1" applyFill="1" applyBorder="1" applyAlignment="1">
      <alignment horizontal="left" vertical="center" wrapText="1"/>
    </xf>
    <xf numFmtId="0" fontId="33" fillId="15" borderId="26" xfId="0" applyFont="1" applyFill="1" applyBorder="1" applyAlignment="1">
      <alignment horizontal="center" vertical="center" wrapText="1"/>
    </xf>
    <xf numFmtId="0" fontId="32" fillId="15" borderId="65" xfId="0" applyFont="1" applyFill="1" applyBorder="1" applyAlignment="1">
      <alignment horizontal="center" vertical="center" wrapText="1"/>
    </xf>
    <xf numFmtId="0" fontId="32" fillId="15" borderId="26" xfId="0" applyFont="1" applyFill="1" applyBorder="1" applyAlignment="1">
      <alignment horizontal="center" vertical="center" wrapText="1"/>
    </xf>
    <xf numFmtId="0" fontId="32" fillId="15" borderId="66" xfId="0" applyFont="1" applyFill="1" applyBorder="1" applyAlignment="1">
      <alignment horizontal="center" vertical="center" wrapText="1"/>
    </xf>
    <xf numFmtId="0" fontId="32" fillId="15" borderId="94" xfId="0" applyFont="1" applyFill="1" applyBorder="1" applyAlignment="1">
      <alignment horizontal="center" vertical="center" wrapText="1"/>
    </xf>
    <xf numFmtId="0" fontId="32" fillId="15" borderId="106" xfId="0" applyFont="1" applyFill="1" applyBorder="1" applyAlignment="1">
      <alignment horizontal="center" vertical="center" wrapText="1"/>
    </xf>
    <xf numFmtId="0" fontId="32" fillId="15" borderId="107" xfId="0" applyFont="1" applyFill="1" applyBorder="1" applyAlignment="1">
      <alignment horizontal="center" vertical="center" wrapText="1"/>
    </xf>
    <xf numFmtId="0" fontId="32" fillId="16" borderId="26" xfId="0" applyFont="1" applyFill="1" applyBorder="1" applyAlignment="1">
      <alignment horizontal="center" vertical="center" wrapText="1"/>
    </xf>
    <xf numFmtId="0" fontId="32" fillId="15" borderId="105" xfId="0" applyFont="1" applyFill="1" applyBorder="1" applyAlignment="1">
      <alignment horizontal="center" vertical="center" wrapText="1"/>
    </xf>
    <xf numFmtId="0" fontId="32" fillId="15" borderId="113" xfId="0" applyFont="1" applyFill="1" applyBorder="1" applyAlignment="1">
      <alignment horizontal="center" vertical="center" wrapText="1"/>
    </xf>
    <xf numFmtId="0" fontId="32" fillId="15" borderId="26" xfId="0" quotePrefix="1" applyFont="1" applyFill="1" applyBorder="1" applyAlignment="1">
      <alignment horizontal="center" vertical="center" wrapText="1"/>
    </xf>
    <xf numFmtId="0" fontId="43" fillId="2" borderId="71" xfId="0" applyFont="1" applyFill="1" applyBorder="1" applyAlignment="1">
      <alignment horizontal="center" vertical="center" wrapText="1"/>
    </xf>
    <xf numFmtId="0" fontId="43" fillId="0" borderId="17" xfId="0" applyFont="1" applyBorder="1" applyAlignment="1">
      <alignment vertical="center" wrapText="1"/>
    </xf>
    <xf numFmtId="0" fontId="43" fillId="0" borderId="79" xfId="0" applyFont="1" applyBorder="1" applyAlignment="1">
      <alignment horizontal="center" vertical="center" wrapText="1"/>
    </xf>
    <xf numFmtId="0" fontId="43" fillId="2" borderId="79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43" fillId="0" borderId="18" xfId="0" applyFont="1" applyBorder="1" applyAlignment="1">
      <alignment horizontal="left" vertical="center" wrapText="1"/>
    </xf>
    <xf numFmtId="0" fontId="43" fillId="0" borderId="130" xfId="0" applyFont="1" applyBorder="1" applyAlignment="1">
      <alignment horizontal="left" vertical="center" wrapText="1"/>
    </xf>
    <xf numFmtId="0" fontId="43" fillId="0" borderId="99" xfId="0" applyFont="1" applyBorder="1" applyAlignment="1">
      <alignment horizontal="left" vertical="center" wrapText="1"/>
    </xf>
    <xf numFmtId="0" fontId="43" fillId="0" borderId="97" xfId="0" applyFont="1" applyBorder="1" applyAlignment="1">
      <alignment horizontal="center" vertical="center" wrapText="1"/>
    </xf>
    <xf numFmtId="0" fontId="43" fillId="0" borderId="16" xfId="0" applyFont="1" applyBorder="1" applyAlignment="1">
      <alignment horizontal="left" vertical="center" wrapText="1"/>
    </xf>
    <xf numFmtId="0" fontId="43" fillId="0" borderId="96" xfId="0" applyFont="1" applyBorder="1" applyAlignment="1">
      <alignment vertical="center" wrapText="1"/>
    </xf>
    <xf numFmtId="0" fontId="43" fillId="0" borderId="16" xfId="0" applyFont="1" applyBorder="1" applyAlignment="1">
      <alignment vertical="center" wrapText="1"/>
    </xf>
    <xf numFmtId="0" fontId="32" fillId="2" borderId="44" xfId="0" applyFont="1" applyFill="1" applyBorder="1" applyAlignment="1">
      <alignment horizontal="center" vertical="center"/>
    </xf>
    <xf numFmtId="0" fontId="32" fillId="2" borderId="97" xfId="0" applyFont="1" applyFill="1" applyBorder="1" applyAlignment="1">
      <alignment horizontal="center" vertical="center"/>
    </xf>
    <xf numFmtId="0" fontId="32" fillId="2" borderId="96" xfId="0" applyFont="1" applyFill="1" applyBorder="1" applyAlignment="1">
      <alignment horizontal="center" vertical="center"/>
    </xf>
    <xf numFmtId="0" fontId="33" fillId="2" borderId="118" xfId="0" applyFont="1" applyFill="1" applyBorder="1"/>
    <xf numFmtId="0" fontId="15" fillId="2" borderId="118" xfId="0" applyFont="1" applyFill="1" applyBorder="1" applyAlignment="1">
      <alignment horizontal="center"/>
    </xf>
    <xf numFmtId="0" fontId="57" fillId="2" borderId="97" xfId="0" applyFont="1" applyFill="1" applyBorder="1" applyAlignment="1">
      <alignment horizontal="left" vertical="center"/>
    </xf>
    <xf numFmtId="0" fontId="57" fillId="2" borderId="123" xfId="0" applyFont="1" applyFill="1" applyBorder="1" applyAlignment="1">
      <alignment horizontal="left" vertical="center"/>
    </xf>
    <xf numFmtId="0" fontId="45" fillId="5" borderId="148" xfId="0" applyFont="1" applyFill="1" applyBorder="1" applyAlignment="1">
      <alignment horizontal="center" vertical="center" wrapText="1"/>
    </xf>
    <xf numFmtId="0" fontId="45" fillId="5" borderId="150" xfId="0" applyFont="1" applyFill="1" applyBorder="1" applyAlignment="1">
      <alignment horizontal="center" vertical="center" wrapText="1"/>
    </xf>
    <xf numFmtId="0" fontId="45" fillId="5" borderId="151" xfId="0" applyFont="1" applyFill="1" applyBorder="1" applyAlignment="1">
      <alignment horizontal="center" vertical="center" wrapText="1"/>
    </xf>
    <xf numFmtId="0" fontId="45" fillId="5" borderId="152" xfId="0" applyFont="1" applyFill="1" applyBorder="1" applyAlignment="1">
      <alignment horizontal="center" vertical="center" wrapText="1"/>
    </xf>
    <xf numFmtId="0" fontId="45" fillId="5" borderId="153" xfId="0" applyFont="1" applyFill="1" applyBorder="1" applyAlignment="1">
      <alignment horizontal="center" vertical="center" wrapText="1"/>
    </xf>
    <xf numFmtId="0" fontId="55" fillId="5" borderId="154" xfId="0" applyFont="1" applyFill="1" applyBorder="1"/>
    <xf numFmtId="0" fontId="55" fillId="5" borderId="151" xfId="0" applyFont="1" applyFill="1" applyBorder="1"/>
    <xf numFmtId="0" fontId="45" fillId="5" borderId="155" xfId="0" applyFont="1" applyFill="1" applyBorder="1" applyAlignment="1">
      <alignment horizontal="center" vertical="center"/>
    </xf>
    <xf numFmtId="0" fontId="43" fillId="0" borderId="9" xfId="0" applyFont="1" applyBorder="1" applyAlignment="1">
      <alignment vertical="center" wrapText="1"/>
    </xf>
    <xf numFmtId="0" fontId="43" fillId="0" borderId="130" xfId="0" applyFont="1" applyBorder="1" applyAlignment="1">
      <alignment vertical="center" wrapText="1"/>
    </xf>
    <xf numFmtId="0" fontId="43" fillId="0" borderId="136" xfId="0" applyFont="1" applyBorder="1" applyAlignment="1">
      <alignment vertical="center" wrapText="1"/>
    </xf>
    <xf numFmtId="0" fontId="43" fillId="0" borderId="44" xfId="0" applyFont="1" applyBorder="1" applyAlignment="1">
      <alignment vertical="center" wrapText="1"/>
    </xf>
    <xf numFmtId="0" fontId="43" fillId="0" borderId="178" xfId="0" applyFont="1" applyBorder="1" applyAlignment="1">
      <alignment vertical="center" wrapText="1"/>
    </xf>
    <xf numFmtId="0" fontId="43" fillId="0" borderId="134" xfId="0" applyFont="1" applyBorder="1" applyAlignment="1">
      <alignment vertical="center" wrapText="1"/>
    </xf>
    <xf numFmtId="0" fontId="43" fillId="0" borderId="137" xfId="0" applyFont="1" applyBorder="1" applyAlignment="1">
      <alignment vertical="center" wrapText="1"/>
    </xf>
    <xf numFmtId="0" fontId="12" fillId="2" borderId="118" xfId="0" applyFont="1" applyFill="1" applyBorder="1" applyAlignment="1">
      <alignment horizontal="right"/>
    </xf>
    <xf numFmtId="0" fontId="14" fillId="2" borderId="118" xfId="0" applyFont="1" applyFill="1" applyBorder="1" applyAlignment="1">
      <alignment horizontal="right" vertical="top"/>
    </xf>
    <xf numFmtId="0" fontId="15" fillId="2" borderId="118" xfId="0" applyFont="1" applyFill="1" applyBorder="1" applyAlignment="1">
      <alignment horizontal="right" vertical="top"/>
    </xf>
    <xf numFmtId="0" fontId="56" fillId="8" borderId="118" xfId="2" applyFont="1" applyFill="1" applyAlignment="1">
      <alignment horizontal="left" vertical="center" wrapText="1"/>
    </xf>
    <xf numFmtId="0" fontId="61" fillId="8" borderId="118" xfId="2" applyFont="1" applyFill="1" applyAlignment="1">
      <alignment vertical="center" wrapText="1"/>
    </xf>
    <xf numFmtId="0" fontId="61" fillId="8" borderId="118" xfId="2" applyFont="1" applyFill="1"/>
    <xf numFmtId="0" fontId="56" fillId="8" borderId="0" xfId="0" applyFont="1" applyFill="1"/>
    <xf numFmtId="0" fontId="44" fillId="8" borderId="118" xfId="2" applyFont="1" applyFill="1"/>
    <xf numFmtId="0" fontId="56" fillId="8" borderId="118" xfId="2" applyFont="1" applyFill="1"/>
    <xf numFmtId="0" fontId="61" fillId="8" borderId="0" xfId="0" applyFont="1" applyFill="1"/>
    <xf numFmtId="0" fontId="45" fillId="8" borderId="118" xfId="2" applyFont="1" applyFill="1"/>
    <xf numFmtId="0" fontId="32" fillId="2" borderId="93" xfId="0" applyFont="1" applyFill="1" applyBorder="1" applyAlignment="1">
      <alignment horizontal="center" vertical="center"/>
    </xf>
    <xf numFmtId="0" fontId="32" fillId="2" borderId="23" xfId="0" applyFont="1" applyFill="1" applyBorder="1" applyAlignment="1">
      <alignment horizontal="center" vertical="center"/>
    </xf>
    <xf numFmtId="0" fontId="32" fillId="2" borderId="87" xfId="0" applyFont="1" applyFill="1" applyBorder="1" applyAlignment="1">
      <alignment horizontal="center" vertical="center"/>
    </xf>
    <xf numFmtId="0" fontId="32" fillId="2" borderId="124" xfId="0" applyFont="1" applyFill="1" applyBorder="1" applyAlignment="1">
      <alignment horizontal="center" vertical="center"/>
    </xf>
    <xf numFmtId="0" fontId="32" fillId="3" borderId="87" xfId="0" applyFont="1" applyFill="1" applyBorder="1" applyAlignment="1">
      <alignment horizontal="center" vertical="center"/>
    </xf>
    <xf numFmtId="0" fontId="32" fillId="22" borderId="108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32" fillId="22" borderId="108" xfId="0" applyFont="1" applyFill="1" applyBorder="1" applyAlignment="1">
      <alignment horizontal="center" vertical="center" wrapText="1"/>
    </xf>
    <xf numFmtId="0" fontId="32" fillId="2" borderId="124" xfId="0" applyFont="1" applyFill="1" applyBorder="1" applyAlignment="1">
      <alignment horizontal="center" vertical="center"/>
    </xf>
    <xf numFmtId="0" fontId="32" fillId="2" borderId="93" xfId="0" applyFont="1" applyFill="1" applyBorder="1" applyAlignment="1">
      <alignment horizontal="center" vertical="center"/>
    </xf>
    <xf numFmtId="0" fontId="32" fillId="2" borderId="23" xfId="0" applyFont="1" applyFill="1" applyBorder="1" applyAlignment="1">
      <alignment horizontal="center" vertical="center"/>
    </xf>
    <xf numFmtId="0" fontId="32" fillId="3" borderId="87" xfId="0" applyFont="1" applyFill="1" applyBorder="1" applyAlignment="1">
      <alignment horizontal="center" vertical="center"/>
    </xf>
    <xf numFmtId="0" fontId="32" fillId="2" borderId="87" xfId="0" applyFont="1" applyFill="1" applyBorder="1" applyAlignment="1">
      <alignment horizontal="center" vertical="center"/>
    </xf>
    <xf numFmtId="0" fontId="32" fillId="2" borderId="93" xfId="0" applyFont="1" applyFill="1" applyBorder="1" applyAlignment="1">
      <alignment horizontal="center" vertical="center"/>
    </xf>
    <xf numFmtId="0" fontId="32" fillId="2" borderId="23" xfId="0" applyFont="1" applyFill="1" applyBorder="1" applyAlignment="1">
      <alignment horizontal="center" vertical="center"/>
    </xf>
    <xf numFmtId="0" fontId="32" fillId="2" borderId="87" xfId="0" applyFont="1" applyFill="1" applyBorder="1" applyAlignment="1">
      <alignment horizontal="center" vertical="center"/>
    </xf>
    <xf numFmtId="0" fontId="32" fillId="2" borderId="124" xfId="0" applyFont="1" applyFill="1" applyBorder="1" applyAlignment="1">
      <alignment horizontal="center" vertical="center"/>
    </xf>
    <xf numFmtId="0" fontId="32" fillId="3" borderId="87" xfId="0" applyFont="1" applyFill="1" applyBorder="1" applyAlignment="1">
      <alignment horizontal="center" vertical="center"/>
    </xf>
    <xf numFmtId="0" fontId="32" fillId="22" borderId="108" xfId="0" applyFont="1" applyFill="1" applyBorder="1" applyAlignment="1">
      <alignment horizontal="center" vertical="center" wrapText="1"/>
    </xf>
    <xf numFmtId="0" fontId="32" fillId="2" borderId="93" xfId="0" applyFont="1" applyFill="1" applyBorder="1" applyAlignment="1">
      <alignment horizontal="center" vertical="center"/>
    </xf>
    <xf numFmtId="0" fontId="32" fillId="2" borderId="23" xfId="0" applyFont="1" applyFill="1" applyBorder="1" applyAlignment="1">
      <alignment horizontal="center" vertical="center"/>
    </xf>
    <xf numFmtId="0" fontId="32" fillId="2" borderId="87" xfId="0" applyFont="1" applyFill="1" applyBorder="1" applyAlignment="1">
      <alignment horizontal="center" vertical="center"/>
    </xf>
    <xf numFmtId="0" fontId="32" fillId="2" borderId="124" xfId="0" applyFont="1" applyFill="1" applyBorder="1" applyAlignment="1">
      <alignment horizontal="center" vertical="center"/>
    </xf>
    <xf numFmtId="0" fontId="32" fillId="3" borderId="87" xfId="0" applyFont="1" applyFill="1" applyBorder="1" applyAlignment="1">
      <alignment horizontal="center" vertical="center"/>
    </xf>
    <xf numFmtId="0" fontId="32" fillId="22" borderId="108" xfId="0" applyFont="1" applyFill="1" applyBorder="1" applyAlignment="1">
      <alignment horizontal="center" vertical="center" wrapText="1"/>
    </xf>
    <xf numFmtId="16" fontId="32" fillId="10" borderId="95" xfId="0" applyNumberFormat="1" applyFont="1" applyFill="1" applyBorder="1" applyAlignment="1">
      <alignment horizontal="left"/>
    </xf>
    <xf numFmtId="16" fontId="33" fillId="2" borderId="69" xfId="0" applyNumberFormat="1" applyFont="1" applyFill="1" applyBorder="1" applyAlignment="1">
      <alignment horizontal="center" vertical="center"/>
    </xf>
    <xf numFmtId="0" fontId="33" fillId="0" borderId="72" xfId="0" applyFont="1" applyBorder="1" applyAlignment="1">
      <alignment wrapText="1"/>
    </xf>
    <xf numFmtId="0" fontId="33" fillId="0" borderId="69" xfId="0" applyFont="1" applyBorder="1" applyAlignment="1">
      <alignment horizontal="center" vertical="center"/>
    </xf>
    <xf numFmtId="0" fontId="43" fillId="0" borderId="81" xfId="0" applyFont="1" applyBorder="1" applyAlignment="1">
      <alignment horizontal="left" vertical="center" wrapText="1"/>
    </xf>
    <xf numFmtId="0" fontId="43" fillId="0" borderId="178" xfId="0" applyFont="1" applyBorder="1" applyAlignment="1">
      <alignment horizontal="left" vertical="center" wrapText="1"/>
    </xf>
    <xf numFmtId="0" fontId="33" fillId="0" borderId="9" xfId="0" applyFont="1" applyBorder="1" applyAlignment="1">
      <alignment vertical="center" wrapText="1"/>
    </xf>
    <xf numFmtId="0" fontId="33" fillId="0" borderId="17" xfId="0" applyFont="1" applyBorder="1" applyAlignment="1">
      <alignment vertical="center" wrapText="1"/>
    </xf>
    <xf numFmtId="0" fontId="33" fillId="0" borderId="17" xfId="0" applyFont="1" applyBorder="1" applyAlignment="1">
      <alignment horizontal="left" vertical="top" wrapText="1"/>
    </xf>
    <xf numFmtId="0" fontId="33" fillId="0" borderId="130" xfId="0" applyFont="1" applyBorder="1" applyAlignment="1">
      <alignment vertical="center" wrapText="1"/>
    </xf>
    <xf numFmtId="0" fontId="33" fillId="0" borderId="136" xfId="0" applyFont="1" applyBorder="1" applyAlignment="1">
      <alignment vertical="center" wrapText="1"/>
    </xf>
    <xf numFmtId="0" fontId="33" fillId="0" borderId="44" xfId="0" applyFont="1" applyBorder="1" applyAlignment="1">
      <alignment vertical="center" wrapText="1"/>
    </xf>
    <xf numFmtId="0" fontId="33" fillId="0" borderId="178" xfId="0" applyFont="1" applyBorder="1" applyAlignment="1">
      <alignment vertical="center" wrapText="1"/>
    </xf>
    <xf numFmtId="0" fontId="33" fillId="0" borderId="134" xfId="0" applyFont="1" applyBorder="1" applyAlignment="1">
      <alignment vertical="center" wrapText="1"/>
    </xf>
    <xf numFmtId="0" fontId="33" fillId="0" borderId="137" xfId="0" applyFont="1" applyBorder="1" applyAlignment="1">
      <alignment vertical="center" wrapText="1"/>
    </xf>
    <xf numFmtId="0" fontId="32" fillId="2" borderId="93" xfId="0" applyFont="1" applyFill="1" applyBorder="1" applyAlignment="1">
      <alignment horizontal="center" vertical="center"/>
    </xf>
    <xf numFmtId="0" fontId="32" fillId="2" borderId="23" xfId="0" applyFont="1" applyFill="1" applyBorder="1" applyAlignment="1">
      <alignment horizontal="center" vertical="center"/>
    </xf>
    <xf numFmtId="0" fontId="32" fillId="2" borderId="87" xfId="0" applyFont="1" applyFill="1" applyBorder="1" applyAlignment="1">
      <alignment horizontal="center" vertical="center"/>
    </xf>
    <xf numFmtId="0" fontId="32" fillId="2" borderId="124" xfId="0" applyFont="1" applyFill="1" applyBorder="1" applyAlignment="1">
      <alignment horizontal="center" vertical="center"/>
    </xf>
    <xf numFmtId="0" fontId="32" fillId="3" borderId="87" xfId="0" applyFont="1" applyFill="1" applyBorder="1" applyAlignment="1">
      <alignment horizontal="center" vertical="center"/>
    </xf>
    <xf numFmtId="0" fontId="32" fillId="22" borderId="108" xfId="0" applyFont="1" applyFill="1" applyBorder="1" applyAlignment="1">
      <alignment horizontal="center" vertical="center" wrapText="1"/>
    </xf>
    <xf numFmtId="0" fontId="33" fillId="0" borderId="137" xfId="0" applyFont="1" applyBorder="1" applyAlignment="1">
      <alignment vertical="top" wrapText="1"/>
    </xf>
    <xf numFmtId="0" fontId="44" fillId="2" borderId="23" xfId="0" applyFont="1" applyFill="1" applyBorder="1" applyAlignment="1">
      <alignment horizontal="center" vertical="center" wrapText="1"/>
    </xf>
    <xf numFmtId="0" fontId="33" fillId="2" borderId="12" xfId="0" applyFont="1" applyFill="1" applyBorder="1" applyAlignment="1">
      <alignment vertical="center" wrapText="1"/>
    </xf>
    <xf numFmtId="0" fontId="33" fillId="0" borderId="82" xfId="0" applyFont="1" applyBorder="1" applyAlignment="1">
      <alignment vertical="center" wrapText="1"/>
    </xf>
    <xf numFmtId="0" fontId="33" fillId="0" borderId="17" xfId="0" applyFont="1" applyBorder="1" applyAlignment="1">
      <alignment horizontal="left" vertical="center" wrapText="1"/>
    </xf>
    <xf numFmtId="0" fontId="33" fillId="0" borderId="81" xfId="0" applyFont="1" applyBorder="1" applyAlignment="1">
      <alignment horizontal="left" vertical="center" wrapText="1"/>
    </xf>
    <xf numFmtId="0" fontId="33" fillId="0" borderId="178" xfId="0" applyFont="1" applyBorder="1" applyAlignment="1">
      <alignment horizontal="left" vertical="center" wrapText="1"/>
    </xf>
    <xf numFmtId="0" fontId="33" fillId="0" borderId="99" xfId="0" applyFont="1" applyBorder="1" applyAlignment="1">
      <alignment horizontal="left" vertical="center" wrapText="1"/>
    </xf>
    <xf numFmtId="0" fontId="33" fillId="0" borderId="16" xfId="0" applyFont="1" applyBorder="1" applyAlignment="1">
      <alignment horizontal="left" vertical="center" wrapText="1"/>
    </xf>
    <xf numFmtId="0" fontId="33" fillId="0" borderId="96" xfId="0" applyFont="1" applyBorder="1" applyAlignment="1">
      <alignment vertical="center" wrapText="1"/>
    </xf>
    <xf numFmtId="0" fontId="33" fillId="0" borderId="16" xfId="0" applyFont="1" applyBorder="1" applyAlignment="1">
      <alignment vertical="center" wrapText="1"/>
    </xf>
    <xf numFmtId="0" fontId="1" fillId="2" borderId="1" xfId="0" applyFont="1" applyFill="1" applyBorder="1" applyAlignment="1">
      <alignment horizontal="center" wrapText="1"/>
    </xf>
    <xf numFmtId="0" fontId="2" fillId="0" borderId="2" xfId="0" applyFont="1" applyBorder="1"/>
    <xf numFmtId="0" fontId="2" fillId="0" borderId="3" xfId="0" applyFont="1" applyBorder="1"/>
    <xf numFmtId="0" fontId="4" fillId="2" borderId="1" xfId="0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right"/>
    </xf>
    <xf numFmtId="0" fontId="36" fillId="2" borderId="5" xfId="0" applyFont="1" applyFill="1" applyBorder="1" applyAlignment="1">
      <alignment horizontal="left" vertical="top" wrapText="1"/>
    </xf>
    <xf numFmtId="0" fontId="62" fillId="0" borderId="6" xfId="0" applyFont="1" applyBorder="1"/>
    <xf numFmtId="0" fontId="62" fillId="0" borderId="7" xfId="0" applyFont="1" applyBorder="1"/>
    <xf numFmtId="0" fontId="62" fillId="0" borderId="8" xfId="0" applyFont="1" applyBorder="1"/>
    <xf numFmtId="0" fontId="62" fillId="0" borderId="9" xfId="0" applyFont="1" applyBorder="1"/>
    <xf numFmtId="0" fontId="62" fillId="0" borderId="10" xfId="0" applyFont="1" applyBorder="1"/>
    <xf numFmtId="0" fontId="12" fillId="2" borderId="1" xfId="0" applyFont="1" applyFill="1" applyBorder="1" applyAlignment="1">
      <alignment horizontal="right" wrapText="1"/>
    </xf>
    <xf numFmtId="0" fontId="22" fillId="2" borderId="16" xfId="0" applyFont="1" applyFill="1" applyBorder="1" applyAlignment="1">
      <alignment horizontal="center" vertical="center"/>
    </xf>
    <xf numFmtId="0" fontId="2" fillId="0" borderId="17" xfId="0" applyFont="1" applyBorder="1"/>
    <xf numFmtId="0" fontId="2" fillId="0" borderId="18" xfId="0" applyFont="1" applyBorder="1"/>
    <xf numFmtId="0" fontId="63" fillId="0" borderId="118" xfId="0" applyFont="1" applyBorder="1" applyAlignment="1">
      <alignment horizontal="left" vertical="center"/>
    </xf>
    <xf numFmtId="0" fontId="63" fillId="0" borderId="118" xfId="0" applyFont="1" applyBorder="1" applyAlignment="1">
      <alignment horizontal="left" vertical="center" wrapText="1"/>
    </xf>
    <xf numFmtId="0" fontId="23" fillId="2" borderId="16" xfId="0" applyFont="1" applyFill="1" applyBorder="1" applyAlignment="1">
      <alignment horizontal="center" vertical="center" wrapText="1"/>
    </xf>
    <xf numFmtId="0" fontId="30" fillId="2" borderId="118" xfId="0" applyFont="1" applyFill="1" applyBorder="1" applyAlignment="1">
      <alignment horizontal="left" vertical="top"/>
    </xf>
    <xf numFmtId="0" fontId="58" fillId="2" borderId="118" xfId="0" applyFont="1" applyFill="1" applyBorder="1" applyAlignment="1">
      <alignment horizontal="left" vertical="top"/>
    </xf>
    <xf numFmtId="0" fontId="26" fillId="2" borderId="19" xfId="0" applyFont="1" applyFill="1" applyBorder="1" applyAlignment="1">
      <alignment horizontal="center" vertical="center" textRotation="90" wrapText="1"/>
    </xf>
    <xf numFmtId="0" fontId="2" fillId="0" borderId="20" xfId="0" applyFont="1" applyBorder="1"/>
    <xf numFmtId="0" fontId="2" fillId="0" borderId="22" xfId="0" applyFont="1" applyBorder="1"/>
    <xf numFmtId="0" fontId="25" fillId="2" borderId="16" xfId="0" applyFont="1" applyFill="1" applyBorder="1" applyAlignment="1">
      <alignment horizontal="center" vertical="center"/>
    </xf>
    <xf numFmtId="0" fontId="63" fillId="2" borderId="118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left"/>
    </xf>
    <xf numFmtId="0" fontId="15" fillId="2" borderId="27" xfId="0" applyFont="1" applyFill="1" applyBorder="1" applyAlignment="1">
      <alignment horizontal="left" vertical="center" wrapText="1"/>
    </xf>
    <xf numFmtId="0" fontId="12" fillId="2" borderId="19" xfId="0" applyFont="1" applyFill="1" applyBorder="1" applyAlignment="1">
      <alignment horizontal="center" vertical="center" textRotation="90" wrapText="1"/>
    </xf>
    <xf numFmtId="0" fontId="15" fillId="2" borderId="1" xfId="0" applyFont="1" applyFill="1" applyBorder="1" applyAlignment="1">
      <alignment horizontal="left" vertical="top"/>
    </xf>
    <xf numFmtId="0" fontId="32" fillId="3" borderId="68" xfId="0" applyFont="1" applyFill="1" applyBorder="1" applyAlignment="1">
      <alignment horizontal="center" vertical="center"/>
    </xf>
    <xf numFmtId="0" fontId="2" fillId="0" borderId="47" xfId="0" applyFont="1" applyBorder="1"/>
    <xf numFmtId="0" fontId="2" fillId="0" borderId="48" xfId="0" applyFont="1" applyBorder="1"/>
    <xf numFmtId="0" fontId="30" fillId="2" borderId="19" xfId="0" applyFont="1" applyFill="1" applyBorder="1" applyAlignment="1">
      <alignment horizontal="center" vertical="center" textRotation="90" wrapText="1"/>
    </xf>
    <xf numFmtId="0" fontId="2" fillId="0" borderId="61" xfId="0" applyFont="1" applyBorder="1"/>
    <xf numFmtId="0" fontId="32" fillId="17" borderId="68" xfId="0" applyFont="1" applyFill="1" applyBorder="1" applyAlignment="1">
      <alignment horizontal="center" vertical="center"/>
    </xf>
    <xf numFmtId="0" fontId="2" fillId="18" borderId="47" xfId="0" applyFont="1" applyFill="1" applyBorder="1"/>
    <xf numFmtId="0" fontId="2" fillId="18" borderId="48" xfId="0" applyFont="1" applyFill="1" applyBorder="1"/>
    <xf numFmtId="0" fontId="30" fillId="2" borderId="54" xfId="0" applyFont="1" applyFill="1" applyBorder="1" applyAlignment="1">
      <alignment horizontal="center" vertical="center" textRotation="90" wrapText="1"/>
    </xf>
    <xf numFmtId="0" fontId="2" fillId="0" borderId="62" xfId="0" applyFont="1" applyBorder="1"/>
    <xf numFmtId="0" fontId="31" fillId="2" borderId="29" xfId="0" applyFont="1" applyFill="1" applyBorder="1" applyAlignment="1">
      <alignment horizontal="center" vertical="center" textRotation="90" wrapText="1"/>
    </xf>
    <xf numFmtId="0" fontId="2" fillId="0" borderId="58" xfId="0" applyFont="1" applyBorder="1"/>
    <xf numFmtId="0" fontId="32" fillId="10" borderId="68" xfId="0" applyFont="1" applyFill="1" applyBorder="1" applyAlignment="1">
      <alignment horizontal="center"/>
    </xf>
    <xf numFmtId="0" fontId="2" fillId="11" borderId="47" xfId="0" applyFont="1" applyFill="1" applyBorder="1"/>
    <xf numFmtId="0" fontId="2" fillId="11" borderId="48" xfId="0" applyFont="1" applyFill="1" applyBorder="1"/>
    <xf numFmtId="0" fontId="30" fillId="2" borderId="45" xfId="0" applyFont="1" applyFill="1" applyBorder="1" applyAlignment="1">
      <alignment horizontal="center" vertical="center" textRotation="90" wrapText="1"/>
    </xf>
    <xf numFmtId="0" fontId="2" fillId="0" borderId="55" xfId="0" applyFont="1" applyBorder="1"/>
    <xf numFmtId="0" fontId="2" fillId="0" borderId="63" xfId="0" applyFont="1" applyBorder="1"/>
    <xf numFmtId="0" fontId="36" fillId="2" borderId="190" xfId="0" applyFont="1" applyFill="1" applyBorder="1" applyAlignment="1">
      <alignment horizontal="center" vertical="center"/>
    </xf>
    <xf numFmtId="0" fontId="2" fillId="0" borderId="192" xfId="0" applyFont="1" applyBorder="1"/>
    <xf numFmtId="0" fontId="2" fillId="0" borderId="191" xfId="0" applyFont="1" applyBorder="1"/>
    <xf numFmtId="0" fontId="33" fillId="2" borderId="68" xfId="0" applyFont="1" applyFill="1" applyBorder="1" applyAlignment="1">
      <alignment horizontal="left" vertical="center" wrapText="1"/>
    </xf>
    <xf numFmtId="0" fontId="32" fillId="4" borderId="68" xfId="0" applyFont="1" applyFill="1" applyBorder="1" applyAlignment="1">
      <alignment horizontal="left" vertical="center" wrapText="1"/>
    </xf>
    <xf numFmtId="1" fontId="32" fillId="4" borderId="68" xfId="0" applyNumberFormat="1" applyFont="1" applyFill="1" applyBorder="1" applyAlignment="1">
      <alignment horizontal="center" vertical="center"/>
    </xf>
    <xf numFmtId="0" fontId="35" fillId="2" borderId="194" xfId="0" applyFont="1" applyFill="1" applyBorder="1" applyAlignment="1">
      <alignment horizontal="center" vertical="center" wrapText="1"/>
    </xf>
    <xf numFmtId="0" fontId="2" fillId="0" borderId="195" xfId="0" applyFont="1" applyBorder="1"/>
    <xf numFmtId="0" fontId="2" fillId="0" borderId="196" xfId="0" applyFont="1" applyBorder="1"/>
    <xf numFmtId="0" fontId="2" fillId="0" borderId="197" xfId="0" applyFont="1" applyBorder="1"/>
    <xf numFmtId="0" fontId="32" fillId="17" borderId="68" xfId="0" applyFont="1" applyFill="1" applyBorder="1" applyAlignment="1">
      <alignment horizontal="left" wrapText="1"/>
    </xf>
    <xf numFmtId="0" fontId="35" fillId="2" borderId="1" xfId="0" applyFont="1" applyFill="1" applyBorder="1" applyAlignment="1">
      <alignment horizontal="left"/>
    </xf>
    <xf numFmtId="0" fontId="35" fillId="2" borderId="1" xfId="0" applyFont="1" applyFill="1" applyBorder="1" applyAlignment="1">
      <alignment horizontal="left" wrapText="1"/>
    </xf>
    <xf numFmtId="0" fontId="36" fillId="2" borderId="68" xfId="0" applyFont="1" applyFill="1" applyBorder="1" applyAlignment="1">
      <alignment horizontal="center" vertical="center"/>
    </xf>
    <xf numFmtId="0" fontId="2" fillId="0" borderId="67" xfId="0" applyFont="1" applyBorder="1"/>
    <xf numFmtId="0" fontId="2" fillId="0" borderId="143" xfId="0" applyFont="1" applyBorder="1"/>
    <xf numFmtId="0" fontId="38" fillId="2" borderId="1" xfId="0" applyFont="1" applyFill="1" applyBorder="1" applyAlignment="1">
      <alignment horizontal="left"/>
    </xf>
    <xf numFmtId="0" fontId="36" fillId="2" borderId="117" xfId="0" applyFont="1" applyFill="1" applyBorder="1" applyAlignment="1">
      <alignment horizontal="center" vertical="center"/>
    </xf>
    <xf numFmtId="0" fontId="2" fillId="0" borderId="118" xfId="0" applyFont="1" applyBorder="1"/>
    <xf numFmtId="0" fontId="36" fillId="2" borderId="1" xfId="0" applyFont="1" applyFill="1" applyBorder="1" applyAlignment="1">
      <alignment horizontal="left" vertical="center" wrapText="1"/>
    </xf>
    <xf numFmtId="0" fontId="36" fillId="2" borderId="190" xfId="0" applyFont="1" applyFill="1" applyBorder="1" applyAlignment="1">
      <alignment horizontal="left" wrapText="1"/>
    </xf>
    <xf numFmtId="0" fontId="36" fillId="2" borderId="118" xfId="0" applyFont="1" applyFill="1" applyBorder="1" applyAlignment="1">
      <alignment horizontal="left" wrapText="1"/>
    </xf>
    <xf numFmtId="0" fontId="36" fillId="2" borderId="118" xfId="0" applyFont="1" applyFill="1" applyBorder="1" applyAlignment="1">
      <alignment horizontal="center" vertical="center"/>
    </xf>
    <xf numFmtId="0" fontId="36" fillId="2" borderId="5" xfId="0" applyFont="1" applyFill="1" applyBorder="1" applyAlignment="1">
      <alignment horizontal="left" vertical="center" wrapText="1"/>
    </xf>
    <xf numFmtId="0" fontId="2" fillId="0" borderId="6" xfId="0" applyFont="1" applyBorder="1"/>
    <xf numFmtId="0" fontId="2" fillId="0" borderId="7" xfId="0" applyFont="1" applyBorder="1"/>
    <xf numFmtId="0" fontId="2" fillId="0" borderId="13" xfId="0" applyFont="1" applyBorder="1"/>
    <xf numFmtId="0" fontId="2" fillId="0" borderId="14" xfId="0" applyFont="1" applyBorder="1"/>
    <xf numFmtId="0" fontId="2" fillId="0" borderId="15" xfId="0" applyFont="1" applyBorder="1"/>
    <xf numFmtId="0" fontId="36" fillId="2" borderId="5" xfId="0" applyFont="1" applyFill="1" applyBorder="1" applyAlignment="1">
      <alignment horizontal="center" vertical="center"/>
    </xf>
    <xf numFmtId="0" fontId="2" fillId="0" borderId="66" xfId="0" applyFont="1" applyBorder="1"/>
    <xf numFmtId="0" fontId="2" fillId="0" borderId="189" xfId="0" applyFont="1" applyBorder="1"/>
    <xf numFmtId="0" fontId="36" fillId="2" borderId="185" xfId="0" applyFont="1" applyFill="1" applyBorder="1" applyAlignment="1">
      <alignment horizontal="center" vertical="center"/>
    </xf>
    <xf numFmtId="0" fontId="2" fillId="0" borderId="186" xfId="0" applyFont="1" applyBorder="1"/>
    <xf numFmtId="0" fontId="2" fillId="0" borderId="188" xfId="0" applyFont="1" applyBorder="1"/>
    <xf numFmtId="0" fontId="35" fillId="2" borderId="1" xfId="0" applyFont="1" applyFill="1" applyBorder="1" applyAlignment="1">
      <alignment horizontal="left" vertical="center" wrapText="1"/>
    </xf>
    <xf numFmtId="0" fontId="2" fillId="0" borderId="2" xfId="0" applyFont="1" applyBorder="1" applyAlignment="1">
      <alignment wrapText="1"/>
    </xf>
    <xf numFmtId="0" fontId="2" fillId="0" borderId="3" xfId="0" applyFont="1" applyBorder="1" applyAlignment="1">
      <alignment wrapText="1"/>
    </xf>
    <xf numFmtId="0" fontId="49" fillId="5" borderId="185" xfId="0" applyFont="1" applyFill="1" applyBorder="1" applyAlignment="1">
      <alignment horizontal="left" wrapText="1"/>
    </xf>
    <xf numFmtId="0" fontId="2" fillId="0" borderId="187" xfId="0" applyFont="1" applyBorder="1"/>
    <xf numFmtId="0" fontId="30" fillId="2" borderId="56" xfId="0" applyFont="1" applyFill="1" applyBorder="1" applyAlignment="1">
      <alignment horizontal="center" vertical="center" textRotation="90" wrapText="1"/>
    </xf>
    <xf numFmtId="0" fontId="30" fillId="2" borderId="30" xfId="0" applyFont="1" applyFill="1" applyBorder="1" applyAlignment="1">
      <alignment horizontal="center" vertical="center" wrapText="1"/>
    </xf>
    <xf numFmtId="0" fontId="2" fillId="0" borderId="38" xfId="0" applyFont="1" applyBorder="1"/>
    <xf numFmtId="0" fontId="2" fillId="0" borderId="39" xfId="0" applyFont="1" applyBorder="1"/>
    <xf numFmtId="0" fontId="2" fillId="0" borderId="49" xfId="0" applyFont="1" applyBorder="1"/>
    <xf numFmtId="0" fontId="2" fillId="0" borderId="50" xfId="0" applyFont="1" applyBorder="1"/>
    <xf numFmtId="0" fontId="2" fillId="0" borderId="51" xfId="0" applyFont="1" applyBorder="1"/>
    <xf numFmtId="0" fontId="30" fillId="2" borderId="46" xfId="0" applyFont="1" applyFill="1" applyBorder="1" applyAlignment="1">
      <alignment horizontal="center" vertical="center" wrapText="1"/>
    </xf>
    <xf numFmtId="0" fontId="32" fillId="3" borderId="46" xfId="0" applyFont="1" applyFill="1" applyBorder="1" applyAlignment="1">
      <alignment horizontal="center" vertical="center"/>
    </xf>
    <xf numFmtId="0" fontId="30" fillId="2" borderId="35" xfId="0" applyFont="1" applyFill="1" applyBorder="1" applyAlignment="1">
      <alignment horizontal="center" vertical="center" wrapText="1"/>
    </xf>
    <xf numFmtId="0" fontId="2" fillId="0" borderId="36" xfId="0" applyFont="1" applyBorder="1"/>
    <xf numFmtId="0" fontId="2" fillId="0" borderId="37" xfId="0" applyFont="1" applyBorder="1"/>
    <xf numFmtId="0" fontId="30" fillId="2" borderId="29" xfId="0" applyFont="1" applyFill="1" applyBorder="1" applyAlignment="1">
      <alignment horizontal="center" vertical="center" textRotation="90" wrapText="1"/>
    </xf>
    <xf numFmtId="0" fontId="30" fillId="2" borderId="43" xfId="0" applyFont="1" applyFill="1" applyBorder="1" applyAlignment="1">
      <alignment horizontal="center" vertical="center" textRotation="90" wrapText="1"/>
    </xf>
    <xf numFmtId="0" fontId="2" fillId="0" borderId="53" xfId="0" applyFont="1" applyBorder="1"/>
    <xf numFmtId="0" fontId="2" fillId="0" borderId="60" xfId="0" applyFont="1" applyBorder="1"/>
    <xf numFmtId="0" fontId="32" fillId="17" borderId="115" xfId="0" applyFont="1" applyFill="1" applyBorder="1" applyAlignment="1">
      <alignment horizontal="left" wrapText="1"/>
    </xf>
    <xf numFmtId="0" fontId="30" fillId="2" borderId="32" xfId="0" applyFont="1" applyFill="1" applyBorder="1" applyAlignment="1">
      <alignment horizontal="center" vertical="center" wrapText="1"/>
    </xf>
    <xf numFmtId="0" fontId="2" fillId="0" borderId="33" xfId="0" applyFont="1" applyBorder="1"/>
    <xf numFmtId="0" fontId="2" fillId="0" borderId="34" xfId="0" applyFont="1" applyBorder="1"/>
    <xf numFmtId="0" fontId="30" fillId="2" borderId="44" xfId="0" applyFont="1" applyFill="1" applyBorder="1" applyAlignment="1">
      <alignment horizontal="center" vertical="center" wrapText="1"/>
    </xf>
    <xf numFmtId="0" fontId="32" fillId="17" borderId="108" xfId="0" applyFont="1" applyFill="1" applyBorder="1" applyAlignment="1">
      <alignment horizontal="left" wrapText="1"/>
    </xf>
    <xf numFmtId="164" fontId="30" fillId="2" borderId="29" xfId="0" applyNumberFormat="1" applyFont="1" applyFill="1" applyBorder="1" applyAlignment="1">
      <alignment horizontal="center" vertical="center" textRotation="90" wrapText="1"/>
    </xf>
    <xf numFmtId="0" fontId="2" fillId="0" borderId="40" xfId="0" applyFont="1" applyBorder="1"/>
    <xf numFmtId="0" fontId="2" fillId="0" borderId="57" xfId="0" applyFont="1" applyBorder="1"/>
    <xf numFmtId="0" fontId="30" fillId="2" borderId="29" xfId="0" applyFont="1" applyFill="1" applyBorder="1" applyAlignment="1">
      <alignment horizontal="center" vertical="center" wrapText="1"/>
    </xf>
    <xf numFmtId="0" fontId="30" fillId="2" borderId="30" xfId="0" quotePrefix="1" applyFont="1" applyFill="1" applyBorder="1" applyAlignment="1">
      <alignment horizontal="center" vertical="center" wrapText="1"/>
    </xf>
    <xf numFmtId="0" fontId="2" fillId="0" borderId="31" xfId="0" applyFont="1" applyBorder="1"/>
    <xf numFmtId="0" fontId="2" fillId="0" borderId="41" xfId="0" applyFont="1" applyBorder="1"/>
    <xf numFmtId="0" fontId="2" fillId="0" borderId="42" xfId="0" applyFont="1" applyBorder="1"/>
    <xf numFmtId="0" fontId="2" fillId="0" borderId="52" xfId="0" applyFont="1" applyBorder="1"/>
    <xf numFmtId="165" fontId="32" fillId="17" borderId="68" xfId="0" applyNumberFormat="1" applyFont="1" applyFill="1" applyBorder="1" applyAlignment="1">
      <alignment horizontal="center" vertical="center"/>
    </xf>
    <xf numFmtId="0" fontId="35" fillId="2" borderId="4" xfId="0" applyFont="1" applyFill="1" applyBorder="1" applyAlignment="1">
      <alignment horizontal="center" vertical="center" wrapText="1"/>
    </xf>
    <xf numFmtId="0" fontId="48" fillId="2" borderId="1" xfId="0" applyFont="1" applyFill="1" applyBorder="1" applyAlignment="1">
      <alignment horizontal="center" vertical="center"/>
    </xf>
    <xf numFmtId="0" fontId="35" fillId="2" borderId="185" xfId="0" applyFont="1" applyFill="1" applyBorder="1" applyAlignment="1">
      <alignment horizontal="center" vertical="center" wrapText="1"/>
    </xf>
    <xf numFmtId="0" fontId="35" fillId="2" borderId="186" xfId="0" applyFont="1" applyFill="1" applyBorder="1" applyAlignment="1">
      <alignment horizontal="center" vertical="center" wrapText="1"/>
    </xf>
    <xf numFmtId="0" fontId="33" fillId="2" borderId="35" xfId="0" applyFont="1" applyFill="1" applyBorder="1" applyAlignment="1">
      <alignment horizontal="center"/>
    </xf>
    <xf numFmtId="0" fontId="2" fillId="0" borderId="112" xfId="0" applyFont="1" applyBorder="1"/>
    <xf numFmtId="0" fontId="2" fillId="8" borderId="187" xfId="0" applyFont="1" applyFill="1" applyBorder="1"/>
    <xf numFmtId="0" fontId="45" fillId="0" borderId="93" xfId="0" applyFont="1" applyBorder="1" applyAlignment="1">
      <alignment horizontal="center" vertical="center"/>
    </xf>
    <xf numFmtId="0" fontId="45" fillId="0" borderId="119" xfId="0" applyFont="1" applyBorder="1" applyAlignment="1">
      <alignment horizontal="center" vertical="center"/>
    </xf>
    <xf numFmtId="0" fontId="45" fillId="0" borderId="23" xfId="0" applyFont="1" applyBorder="1" applyAlignment="1">
      <alignment horizontal="center" vertical="center"/>
    </xf>
    <xf numFmtId="0" fontId="45" fillId="0" borderId="25" xfId="0" applyFont="1" applyBorder="1" applyAlignment="1">
      <alignment horizontal="center" vertical="center"/>
    </xf>
    <xf numFmtId="0" fontId="45" fillId="0" borderId="104" xfId="0" applyFont="1" applyBorder="1" applyAlignment="1">
      <alignment horizontal="center" vertical="center"/>
    </xf>
    <xf numFmtId="0" fontId="45" fillId="0" borderId="135" xfId="0" applyFont="1" applyBorder="1" applyAlignment="1">
      <alignment horizontal="center" vertical="center"/>
    </xf>
    <xf numFmtId="0" fontId="45" fillId="25" borderId="87" xfId="0" applyFont="1" applyFill="1" applyBorder="1" applyAlignment="1">
      <alignment horizontal="center" vertical="center"/>
    </xf>
    <xf numFmtId="0" fontId="45" fillId="25" borderId="97" xfId="0" applyFont="1" applyFill="1" applyBorder="1" applyAlignment="1">
      <alignment horizontal="center" vertical="center"/>
    </xf>
    <xf numFmtId="0" fontId="43" fillId="0" borderId="87" xfId="0" applyFont="1" applyBorder="1" applyAlignment="1">
      <alignment horizontal="center" vertical="center" wrapText="1"/>
    </xf>
    <xf numFmtId="0" fontId="33" fillId="0" borderId="97" xfId="0" applyFont="1" applyBorder="1" applyAlignment="1">
      <alignment horizontal="center" vertical="center" wrapText="1"/>
    </xf>
    <xf numFmtId="0" fontId="32" fillId="2" borderId="127" xfId="0" applyFont="1" applyFill="1" applyBorder="1" applyAlignment="1">
      <alignment horizontal="center" vertical="center"/>
    </xf>
    <xf numFmtId="0" fontId="2" fillId="0" borderId="135" xfId="0" applyFont="1" applyBorder="1"/>
    <xf numFmtId="0" fontId="32" fillId="3" borderId="56" xfId="0" applyFont="1" applyFill="1" applyBorder="1" applyAlignment="1">
      <alignment horizontal="center" vertical="center"/>
    </xf>
    <xf numFmtId="0" fontId="2" fillId="0" borderId="97" xfId="0" applyFont="1" applyBorder="1"/>
    <xf numFmtId="0" fontId="32" fillId="2" borderId="126" xfId="0" applyFont="1" applyFill="1" applyBorder="1" applyAlignment="1">
      <alignment horizontal="center" vertical="center"/>
    </xf>
    <xf numFmtId="0" fontId="34" fillId="3" borderId="56" xfId="0" applyFont="1" applyFill="1" applyBorder="1" applyAlignment="1">
      <alignment horizontal="center" vertical="center"/>
    </xf>
    <xf numFmtId="0" fontId="33" fillId="0" borderId="179" xfId="0" applyFont="1" applyBorder="1" applyAlignment="1">
      <alignment horizontal="center" vertical="center" wrapText="1"/>
    </xf>
    <xf numFmtId="0" fontId="43" fillId="0" borderId="202" xfId="0" applyFont="1" applyBorder="1" applyAlignment="1">
      <alignment horizontal="center" vertical="center" wrapText="1"/>
    </xf>
    <xf numFmtId="0" fontId="33" fillId="0" borderId="95" xfId="0" applyFont="1" applyBorder="1" applyAlignment="1">
      <alignment horizontal="center" vertical="center" wrapText="1"/>
    </xf>
    <xf numFmtId="0" fontId="45" fillId="2" borderId="87" xfId="0" applyFont="1" applyFill="1" applyBorder="1" applyAlignment="1">
      <alignment horizontal="center" vertical="center" wrapText="1"/>
    </xf>
    <xf numFmtId="0" fontId="55" fillId="0" borderId="124" xfId="0" applyFont="1" applyBorder="1"/>
    <xf numFmtId="0" fontId="55" fillId="0" borderId="163" xfId="0" applyFont="1" applyBorder="1"/>
    <xf numFmtId="0" fontId="32" fillId="10" borderId="115" xfId="0" applyFont="1" applyFill="1" applyBorder="1" applyAlignment="1">
      <alignment horizontal="center"/>
    </xf>
    <xf numFmtId="0" fontId="2" fillId="11" borderId="138" xfId="0" applyFont="1" applyFill="1" applyBorder="1"/>
    <xf numFmtId="0" fontId="2" fillId="11" borderId="116" xfId="0" applyFont="1" applyFill="1" applyBorder="1"/>
    <xf numFmtId="0" fontId="32" fillId="22" borderId="68" xfId="0" applyFont="1" applyFill="1" applyBorder="1" applyAlignment="1">
      <alignment horizontal="center" vertical="center"/>
    </xf>
    <xf numFmtId="0" fontId="2" fillId="21" borderId="47" xfId="0" applyFont="1" applyFill="1" applyBorder="1"/>
    <xf numFmtId="0" fontId="2" fillId="21" borderId="48" xfId="0" applyFont="1" applyFill="1" applyBorder="1"/>
    <xf numFmtId="0" fontId="45" fillId="0" borderId="202" xfId="0" applyFont="1" applyBorder="1" applyAlignment="1">
      <alignment horizontal="center" vertical="center"/>
    </xf>
    <xf numFmtId="0" fontId="45" fillId="0" borderId="97" xfId="0" applyFont="1" applyBorder="1" applyAlignment="1">
      <alignment horizontal="center" vertical="center"/>
    </xf>
    <xf numFmtId="0" fontId="45" fillId="0" borderId="87" xfId="0" applyFont="1" applyBorder="1" applyAlignment="1">
      <alignment horizontal="center" vertical="center"/>
    </xf>
    <xf numFmtId="0" fontId="32" fillId="22" borderId="68" xfId="0" applyFont="1" applyFill="1" applyBorder="1" applyAlignment="1">
      <alignment horizontal="center" vertical="center" wrapText="1"/>
    </xf>
    <xf numFmtId="0" fontId="32" fillId="2" borderId="125" xfId="0" applyFont="1" applyFill="1" applyBorder="1" applyAlignment="1">
      <alignment horizontal="center" vertical="center"/>
    </xf>
    <xf numFmtId="0" fontId="2" fillId="0" borderId="119" xfId="0" applyFont="1" applyBorder="1"/>
    <xf numFmtId="0" fontId="32" fillId="0" borderId="112" xfId="0" applyFont="1" applyBorder="1" applyAlignment="1">
      <alignment horizontal="center" vertical="center"/>
    </xf>
    <xf numFmtId="0" fontId="2" fillId="0" borderId="129" xfId="0" applyFont="1" applyBorder="1"/>
    <xf numFmtId="0" fontId="2" fillId="0" borderId="205" xfId="0" applyFont="1" applyBorder="1"/>
    <xf numFmtId="0" fontId="33" fillId="0" borderId="59" xfId="0" applyFont="1" applyBorder="1" applyAlignment="1">
      <alignment horizontal="center" vertical="center" wrapText="1"/>
    </xf>
    <xf numFmtId="0" fontId="32" fillId="0" borderId="132" xfId="0" applyFont="1" applyBorder="1" applyAlignment="1">
      <alignment horizontal="center" vertical="center"/>
    </xf>
    <xf numFmtId="0" fontId="2" fillId="0" borderId="126" xfId="0" applyFont="1" applyBorder="1"/>
    <xf numFmtId="0" fontId="2" fillId="0" borderId="182" xfId="0" applyFont="1" applyBorder="1"/>
    <xf numFmtId="0" fontId="32" fillId="3" borderId="59" xfId="0" applyFont="1" applyFill="1" applyBorder="1" applyAlignment="1">
      <alignment horizontal="center" vertical="center"/>
    </xf>
    <xf numFmtId="0" fontId="2" fillId="0" borderId="124" xfId="0" applyFont="1" applyBorder="1"/>
    <xf numFmtId="0" fontId="2" fillId="0" borderId="179" xfId="0" applyFont="1" applyBorder="1"/>
    <xf numFmtId="0" fontId="32" fillId="0" borderId="108" xfId="0" applyFont="1" applyBorder="1" applyAlignment="1">
      <alignment horizontal="center" vertical="center"/>
    </xf>
    <xf numFmtId="0" fontId="2" fillId="0" borderId="204" xfId="0" applyFont="1" applyBorder="1"/>
    <xf numFmtId="1" fontId="32" fillId="3" borderId="59" xfId="0" applyNumberFormat="1" applyFont="1" applyFill="1" applyBorder="1" applyAlignment="1">
      <alignment horizontal="center" vertical="center"/>
    </xf>
    <xf numFmtId="0" fontId="32" fillId="0" borderId="59" xfId="0" applyFont="1" applyBorder="1" applyAlignment="1">
      <alignment horizontal="center" vertical="center"/>
    </xf>
    <xf numFmtId="0" fontId="32" fillId="23" borderId="68" xfId="0" applyFont="1" applyFill="1" applyBorder="1" applyAlignment="1">
      <alignment horizontal="center" vertical="center"/>
    </xf>
    <xf numFmtId="0" fontId="32" fillId="2" borderId="132" xfId="0" applyFont="1" applyFill="1" applyBorder="1" applyAlignment="1">
      <alignment horizontal="center" vertical="center"/>
    </xf>
    <xf numFmtId="0" fontId="32" fillId="2" borderId="133" xfId="0" applyFont="1" applyFill="1" applyBorder="1" applyAlignment="1">
      <alignment horizontal="center" vertical="center"/>
    </xf>
    <xf numFmtId="0" fontId="2" fillId="0" borderId="127" xfId="0" applyFont="1" applyBorder="1"/>
    <xf numFmtId="0" fontId="2" fillId="0" borderId="183" xfId="0" applyFont="1" applyBorder="1"/>
    <xf numFmtId="0" fontId="32" fillId="0" borderId="131" xfId="0" applyFont="1" applyBorder="1" applyAlignment="1">
      <alignment horizontal="center" vertical="center"/>
    </xf>
    <xf numFmtId="0" fontId="2" fillId="0" borderId="125" xfId="0" applyFont="1" applyBorder="1"/>
    <xf numFmtId="0" fontId="2" fillId="0" borderId="181" xfId="0" applyFont="1" applyBorder="1"/>
    <xf numFmtId="0" fontId="32" fillId="0" borderId="37" xfId="0" applyFont="1" applyBorder="1" applyAlignment="1">
      <alignment horizontal="center" vertical="center"/>
    </xf>
    <xf numFmtId="0" fontId="2" fillId="0" borderId="128" xfId="0" applyFont="1" applyBorder="1"/>
    <xf numFmtId="0" fontId="2" fillId="0" borderId="203" xfId="0" applyFont="1" applyBorder="1"/>
    <xf numFmtId="0" fontId="32" fillId="2" borderId="29" xfId="0" applyFont="1" applyFill="1" applyBorder="1" applyAlignment="1">
      <alignment horizontal="center" vertical="center"/>
    </xf>
    <xf numFmtId="0" fontId="32" fillId="2" borderId="131" xfId="0" applyFont="1" applyFill="1" applyBorder="1" applyAlignment="1">
      <alignment horizontal="center" vertical="center"/>
    </xf>
    <xf numFmtId="0" fontId="33" fillId="2" borderId="59" xfId="0" applyFont="1" applyFill="1" applyBorder="1" applyAlignment="1">
      <alignment horizontal="center"/>
    </xf>
    <xf numFmtId="0" fontId="32" fillId="3" borderId="29" xfId="0" applyFont="1" applyFill="1" applyBorder="1" applyAlignment="1">
      <alignment horizontal="center" vertical="center"/>
    </xf>
    <xf numFmtId="0" fontId="32" fillId="22" borderId="68" xfId="0" applyFont="1" applyFill="1" applyBorder="1" applyAlignment="1">
      <alignment horizontal="left" wrapText="1"/>
    </xf>
    <xf numFmtId="0" fontId="32" fillId="2" borderId="56" xfId="0" applyFont="1" applyFill="1" applyBorder="1" applyAlignment="1">
      <alignment horizontal="center" vertical="center"/>
    </xf>
    <xf numFmtId="0" fontId="32" fillId="2" borderId="117" xfId="0" applyFont="1" applyFill="1" applyBorder="1" applyAlignment="1">
      <alignment horizontal="center" vertical="center"/>
    </xf>
    <xf numFmtId="0" fontId="2" fillId="0" borderId="134" xfId="0" applyFont="1" applyBorder="1"/>
    <xf numFmtId="0" fontId="34" fillId="3" borderId="29" xfId="0" applyFont="1" applyFill="1" applyBorder="1" applyAlignment="1">
      <alignment horizontal="center" vertical="center"/>
    </xf>
    <xf numFmtId="0" fontId="32" fillId="2" borderId="59" xfId="0" applyFont="1" applyFill="1" applyBorder="1" applyAlignment="1">
      <alignment horizontal="center" vertical="center"/>
    </xf>
    <xf numFmtId="0" fontId="32" fillId="0" borderId="133" xfId="0" applyFont="1" applyBorder="1" applyAlignment="1">
      <alignment horizontal="center" vertical="center"/>
    </xf>
    <xf numFmtId="0" fontId="45" fillId="2" borderId="149" xfId="0" applyFont="1" applyFill="1" applyBorder="1" applyAlignment="1">
      <alignment horizontal="center" vertical="center" wrapText="1"/>
    </xf>
    <xf numFmtId="1" fontId="34" fillId="3" borderId="56" xfId="0" applyNumberFormat="1" applyFont="1" applyFill="1" applyBorder="1" applyAlignment="1">
      <alignment horizontal="center" vertical="center"/>
    </xf>
    <xf numFmtId="0" fontId="32" fillId="22" borderId="108" xfId="0" applyFont="1" applyFill="1" applyBorder="1" applyAlignment="1">
      <alignment horizontal="center" vertical="center" wrapText="1"/>
    </xf>
    <xf numFmtId="0" fontId="2" fillId="21" borderId="114" xfId="0" applyFont="1" applyFill="1" applyBorder="1"/>
    <xf numFmtId="0" fontId="2" fillId="21" borderId="112" xfId="0" applyFont="1" applyFill="1" applyBorder="1"/>
    <xf numFmtId="0" fontId="32" fillId="10" borderId="68" xfId="0" applyFont="1" applyFill="1" applyBorder="1" applyAlignment="1">
      <alignment horizontal="center" wrapText="1"/>
    </xf>
    <xf numFmtId="0" fontId="40" fillId="2" borderId="5" xfId="0" applyFont="1" applyFill="1" applyBorder="1" applyAlignment="1">
      <alignment horizontal="left" vertical="top" wrapText="1"/>
    </xf>
    <xf numFmtId="0" fontId="32" fillId="2" borderId="149" xfId="0" applyFont="1" applyFill="1" applyBorder="1" applyAlignment="1">
      <alignment horizontal="center" vertical="center" wrapText="1"/>
    </xf>
    <xf numFmtId="0" fontId="2" fillId="0" borderId="163" xfId="0" applyFont="1" applyBorder="1"/>
    <xf numFmtId="0" fontId="33" fillId="2" borderId="87" xfId="0" applyFont="1" applyFill="1" applyBorder="1" applyAlignment="1">
      <alignment horizontal="center" vertical="center" wrapText="1"/>
    </xf>
    <xf numFmtId="0" fontId="45" fillId="3" borderId="149" xfId="0" applyFont="1" applyFill="1" applyBorder="1" applyAlignment="1">
      <alignment horizontal="center" vertical="center" wrapText="1"/>
    </xf>
    <xf numFmtId="165" fontId="45" fillId="2" borderId="104" xfId="0" applyNumberFormat="1" applyFont="1" applyFill="1" applyBorder="1" applyAlignment="1">
      <alignment horizontal="center" vertical="center" wrapText="1"/>
    </xf>
    <xf numFmtId="0" fontId="55" fillId="0" borderId="127" xfId="0" applyFont="1" applyBorder="1"/>
    <xf numFmtId="0" fontId="55" fillId="0" borderId="166" xfId="0" applyFont="1" applyBorder="1"/>
    <xf numFmtId="0" fontId="45" fillId="2" borderId="93" xfId="0" applyFont="1" applyFill="1" applyBorder="1" applyAlignment="1">
      <alignment horizontal="center" vertical="center" wrapText="1"/>
    </xf>
    <xf numFmtId="0" fontId="55" fillId="0" borderId="125" xfId="0" applyFont="1" applyBorder="1"/>
    <xf numFmtId="0" fontId="55" fillId="0" borderId="164" xfId="0" applyFont="1" applyBorder="1"/>
    <xf numFmtId="0" fontId="45" fillId="2" borderId="23" xfId="0" applyFont="1" applyFill="1" applyBorder="1" applyAlignment="1">
      <alignment horizontal="center" vertical="center" wrapText="1"/>
    </xf>
    <xf numFmtId="0" fontId="55" fillId="0" borderId="126" xfId="0" applyFont="1" applyBorder="1"/>
    <xf numFmtId="0" fontId="55" fillId="0" borderId="165" xfId="0" applyFont="1" applyBorder="1"/>
    <xf numFmtId="0" fontId="45" fillId="3" borderId="149" xfId="0" applyFont="1" applyFill="1" applyBorder="1" applyAlignment="1">
      <alignment horizontal="center" vertical="center"/>
    </xf>
    <xf numFmtId="0" fontId="45" fillId="3" borderId="124" xfId="0" applyFont="1" applyFill="1" applyBorder="1" applyAlignment="1">
      <alignment horizontal="center" vertical="center"/>
    </xf>
    <xf numFmtId="0" fontId="45" fillId="3" borderId="163" xfId="0" applyFont="1" applyFill="1" applyBorder="1" applyAlignment="1">
      <alignment horizontal="center" vertical="center"/>
    </xf>
    <xf numFmtId="165" fontId="45" fillId="5" borderId="104" xfId="0" applyNumberFormat="1" applyFont="1" applyFill="1" applyBorder="1" applyAlignment="1">
      <alignment horizontal="center" vertical="center"/>
    </xf>
    <xf numFmtId="165" fontId="45" fillId="5" borderId="127" xfId="0" applyNumberFormat="1" applyFont="1" applyFill="1" applyBorder="1" applyAlignment="1">
      <alignment horizontal="center" vertical="center"/>
    </xf>
    <xf numFmtId="165" fontId="45" fillId="5" borderId="166" xfId="0" applyNumberFormat="1" applyFont="1" applyFill="1" applyBorder="1" applyAlignment="1">
      <alignment horizontal="center" vertical="center"/>
    </xf>
    <xf numFmtId="0" fontId="55" fillId="5" borderId="23" xfId="0" applyFont="1" applyFill="1" applyBorder="1" applyAlignment="1">
      <alignment horizontal="center"/>
    </xf>
    <xf numFmtId="0" fontId="55" fillId="5" borderId="126" xfId="0" applyFont="1" applyFill="1" applyBorder="1" applyAlignment="1">
      <alignment horizontal="center"/>
    </xf>
    <xf numFmtId="0" fontId="55" fillId="5" borderId="165" xfId="0" applyFont="1" applyFill="1" applyBorder="1" applyAlignment="1">
      <alignment horizontal="center"/>
    </xf>
    <xf numFmtId="0" fontId="45" fillId="5" borderId="93" xfId="0" applyFont="1" applyFill="1" applyBorder="1" applyAlignment="1">
      <alignment horizontal="center" vertical="center"/>
    </xf>
    <xf numFmtId="0" fontId="45" fillId="5" borderId="125" xfId="0" applyFont="1" applyFill="1" applyBorder="1" applyAlignment="1">
      <alignment horizontal="center" vertical="center"/>
    </xf>
    <xf numFmtId="0" fontId="45" fillId="5" borderId="164" xfId="0" applyFont="1" applyFill="1" applyBorder="1" applyAlignment="1">
      <alignment horizontal="center" vertical="center"/>
    </xf>
    <xf numFmtId="0" fontId="32" fillId="2" borderId="84" xfId="0" applyFont="1" applyFill="1" applyBorder="1" applyAlignment="1">
      <alignment horizontal="center" vertical="center"/>
    </xf>
    <xf numFmtId="0" fontId="32" fillId="2" borderId="136" xfId="0" applyFont="1" applyFill="1" applyBorder="1" applyAlignment="1">
      <alignment horizontal="center" vertical="center"/>
    </xf>
    <xf numFmtId="0" fontId="34" fillId="24" borderId="56" xfId="0" applyFont="1" applyFill="1" applyBorder="1" applyAlignment="1">
      <alignment horizontal="center" vertical="center"/>
    </xf>
    <xf numFmtId="0" fontId="2" fillId="25" borderId="97" xfId="0" applyFont="1" applyFill="1" applyBorder="1"/>
    <xf numFmtId="0" fontId="2" fillId="0" borderId="122" xfId="0" applyFont="1" applyBorder="1"/>
    <xf numFmtId="0" fontId="2" fillId="0" borderId="139" xfId="0" applyFont="1" applyBorder="1"/>
    <xf numFmtId="0" fontId="2" fillId="0" borderId="140" xfId="0" applyFont="1" applyBorder="1"/>
    <xf numFmtId="0" fontId="34" fillId="3" borderId="124" xfId="0" applyFont="1" applyFill="1" applyBorder="1" applyAlignment="1">
      <alignment horizontal="center" vertical="center"/>
    </xf>
    <xf numFmtId="1" fontId="34" fillId="3" borderId="124" xfId="0" applyNumberFormat="1" applyFont="1" applyFill="1" applyBorder="1" applyAlignment="1">
      <alignment horizontal="center" vertical="center"/>
    </xf>
    <xf numFmtId="0" fontId="61" fillId="8" borderId="118" xfId="2" applyFont="1" applyFill="1" applyAlignment="1">
      <alignment horizontal="left" vertical="center" wrapText="1"/>
    </xf>
    <xf numFmtId="0" fontId="61" fillId="8" borderId="118" xfId="2" applyFont="1" applyFill="1" applyAlignment="1">
      <alignment horizontal="left"/>
    </xf>
    <xf numFmtId="0" fontId="35" fillId="2" borderId="1" xfId="0" applyFont="1" applyFill="1" applyBorder="1" applyAlignment="1">
      <alignment vertical="center" wrapText="1"/>
    </xf>
    <xf numFmtId="0" fontId="32" fillId="2" borderId="124" xfId="0" applyFont="1" applyFill="1" applyBorder="1" applyAlignment="1">
      <alignment horizontal="center" vertical="center"/>
    </xf>
    <xf numFmtId="0" fontId="32" fillId="2" borderId="118" xfId="0" applyFont="1" applyFill="1" applyBorder="1" applyAlignment="1">
      <alignment horizontal="center" vertical="center"/>
    </xf>
    <xf numFmtId="0" fontId="2" fillId="0" borderId="138" xfId="0" applyFont="1" applyBorder="1"/>
    <xf numFmtId="0" fontId="32" fillId="3" borderId="124" xfId="0" applyFont="1" applyFill="1" applyBorder="1" applyAlignment="1">
      <alignment horizontal="center" vertical="center"/>
    </xf>
    <xf numFmtId="1" fontId="34" fillId="3" borderId="87" xfId="0" applyNumberFormat="1" applyFont="1" applyFill="1" applyBorder="1" applyAlignment="1">
      <alignment horizontal="center" vertical="center"/>
    </xf>
    <xf numFmtId="0" fontId="32" fillId="2" borderId="93" xfId="0" applyFont="1" applyFill="1" applyBorder="1" applyAlignment="1">
      <alignment horizontal="center" vertical="center"/>
    </xf>
    <xf numFmtId="0" fontId="32" fillId="2" borderId="23" xfId="0" applyFont="1" applyFill="1" applyBorder="1" applyAlignment="1">
      <alignment horizontal="center" vertical="center"/>
    </xf>
    <xf numFmtId="0" fontId="32" fillId="2" borderId="104" xfId="0" applyFont="1" applyFill="1" applyBorder="1" applyAlignment="1">
      <alignment horizontal="center" vertical="center"/>
    </xf>
    <xf numFmtId="0" fontId="32" fillId="3" borderId="87" xfId="0" applyFont="1" applyFill="1" applyBorder="1" applyAlignment="1">
      <alignment horizontal="center" vertical="center"/>
    </xf>
    <xf numFmtId="0" fontId="32" fillId="2" borderId="87" xfId="0" applyFont="1" applyFill="1" applyBorder="1" applyAlignment="1">
      <alignment horizontal="center" vertical="center"/>
    </xf>
    <xf numFmtId="0" fontId="34" fillId="3" borderId="87" xfId="0" applyFont="1" applyFill="1" applyBorder="1" applyAlignment="1">
      <alignment horizontal="center" vertical="center"/>
    </xf>
    <xf numFmtId="1" fontId="32" fillId="3" borderId="29" xfId="0" applyNumberFormat="1" applyFont="1" applyFill="1" applyBorder="1" applyAlignment="1">
      <alignment horizontal="center" vertical="center"/>
    </xf>
    <xf numFmtId="0" fontId="2" fillId="0" borderId="180" xfId="0" applyFont="1" applyBorder="1"/>
    <xf numFmtId="0" fontId="43" fillId="0" borderId="59" xfId="0" applyFont="1" applyBorder="1" applyAlignment="1">
      <alignment horizontal="center" vertical="center" wrapText="1"/>
    </xf>
    <xf numFmtId="0" fontId="32" fillId="0" borderId="41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129" xfId="0" applyFont="1" applyBorder="1" applyAlignment="1">
      <alignment horizontal="center" vertical="center"/>
    </xf>
    <xf numFmtId="0" fontId="32" fillId="0" borderId="55" xfId="0" applyFont="1" applyBorder="1" applyAlignment="1">
      <alignment horizontal="center" vertical="center"/>
    </xf>
    <xf numFmtId="1" fontId="32" fillId="3" borderId="56" xfId="0" applyNumberFormat="1" applyFont="1" applyFill="1" applyBorder="1" applyAlignment="1">
      <alignment horizontal="center" vertical="center"/>
    </xf>
    <xf numFmtId="0" fontId="33" fillId="2" borderId="56" xfId="0" applyFont="1" applyFill="1" applyBorder="1" applyAlignment="1">
      <alignment horizontal="center"/>
    </xf>
    <xf numFmtId="0" fontId="32" fillId="0" borderId="40" xfId="0" applyFont="1" applyBorder="1" applyAlignment="1">
      <alignment horizontal="center" vertical="center"/>
    </xf>
    <xf numFmtId="0" fontId="32" fillId="0" borderId="53" xfId="0" applyFont="1" applyBorder="1" applyAlignment="1">
      <alignment horizontal="center" vertical="center"/>
    </xf>
    <xf numFmtId="0" fontId="32" fillId="0" borderId="128" xfId="0" applyFont="1" applyBorder="1" applyAlignment="1">
      <alignment horizontal="center" vertical="center"/>
    </xf>
    <xf numFmtId="0" fontId="59" fillId="2" borderId="5" xfId="0" applyFont="1" applyFill="1" applyBorder="1" applyAlignment="1">
      <alignment horizontal="left" vertical="top" wrapText="1"/>
    </xf>
    <xf numFmtId="0" fontId="33" fillId="0" borderId="87" xfId="0" applyFont="1" applyBorder="1" applyAlignment="1">
      <alignment horizontal="center" vertical="center" wrapText="1"/>
    </xf>
    <xf numFmtId="0" fontId="33" fillId="0" borderId="202" xfId="0" applyFont="1" applyBorder="1" applyAlignment="1">
      <alignment horizontal="center" vertical="center" wrapText="1"/>
    </xf>
    <xf numFmtId="0" fontId="61" fillId="8" borderId="206" xfId="2" applyFont="1" applyFill="1" applyBorder="1" applyAlignment="1">
      <alignment horizontal="left" vertical="center" wrapText="1"/>
    </xf>
    <xf numFmtId="0" fontId="61" fillId="8" borderId="206" xfId="2" applyFont="1" applyFill="1" applyBorder="1" applyAlignment="1">
      <alignment horizontal="left"/>
    </xf>
    <xf numFmtId="0" fontId="61" fillId="8" borderId="118" xfId="2" applyFont="1" applyFill="1" applyAlignment="1">
      <alignment horizontal="left" wrapText="1"/>
    </xf>
  </cellXfs>
  <cellStyles count="3">
    <cellStyle name="Обычный" xfId="0" builtinId="0"/>
    <cellStyle name="Обычный_552100_АиАХ_дн" xfId="2" xr:uid="{00000000-0005-0000-0000-000001000000}"/>
    <cellStyle name="Обычный_ИВТ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customschemas.google.com/relationships/workbookmetadata" Target="metadata"/><Relationship Id="rId4" Type="http://schemas.openxmlformats.org/officeDocument/2006/relationships/worksheet" Target="worksheets/sheet4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48</xdr:col>
      <xdr:colOff>123825</xdr:colOff>
      <xdr:row>3</xdr:row>
      <xdr:rowOff>0</xdr:rowOff>
    </xdr:from>
    <xdr:ext cx="2657475" cy="619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022025" y="3475200"/>
          <a:ext cx="2647950" cy="609600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1">
            <a:spcBef>
              <a:spcPts val="0"/>
            </a:spcBef>
            <a:spcAft>
              <a:spcPts val="0"/>
            </a:spcAft>
            <a:buNone/>
          </a:pPr>
          <a:r>
            <a:rPr lang="en-US" sz="900" b="0" i="0">
              <a:latin typeface="Times New Roman"/>
              <a:ea typeface="Times New Roman"/>
              <a:cs typeface="Times New Roman"/>
              <a:sym typeface="Times New Roman"/>
            </a:rPr>
            <a:t>2024-25-окуу жылынан баштап топтоо үчүн </a:t>
          </a:r>
          <a:endParaRPr sz="1400"/>
        </a:p>
        <a:p>
          <a:pPr marL="0" marR="0" lvl="0" indent="0" algn="ctr" rtl="1">
            <a:lnSpc>
              <a:spcPct val="100000"/>
            </a:lnSpc>
            <a:spcBef>
              <a:spcPts val="0"/>
            </a:spcBef>
            <a:spcAft>
              <a:spcPts val="0"/>
            </a:spcAft>
            <a:buSzPts val="900"/>
            <a:buFont typeface="Times New Roman"/>
            <a:buNone/>
          </a:pPr>
          <a:r>
            <a:rPr lang="en-US" sz="900" b="0" i="0">
              <a:latin typeface="Times New Roman"/>
              <a:ea typeface="Times New Roman"/>
              <a:cs typeface="Times New Roman"/>
              <a:sym typeface="Times New Roman"/>
            </a:rPr>
            <a:t>/ Для наборов с 2024-25 уч.года</a:t>
          </a:r>
          <a:endParaRPr sz="900" b="0" i="0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ctr" rtl="1">
            <a:spcBef>
              <a:spcPts val="0"/>
            </a:spcBef>
            <a:spcAft>
              <a:spcPts val="0"/>
            </a:spcAft>
            <a:buNone/>
          </a:pPr>
          <a:r>
            <a:rPr lang="en-US" sz="900" b="0" i="0">
              <a:latin typeface="Times New Roman"/>
              <a:ea typeface="Times New Roman"/>
              <a:cs typeface="Times New Roman"/>
              <a:sym typeface="Times New Roman"/>
            </a:rPr>
            <a:t>/ For sets from 2024-25 academic year</a:t>
          </a:r>
          <a:endParaRPr sz="1000" b="0" i="0" strike="noStrik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50</xdr:col>
      <xdr:colOff>152400</xdr:colOff>
      <xdr:row>19</xdr:row>
      <xdr:rowOff>171450</xdr:rowOff>
    </xdr:from>
    <xdr:ext cx="2209800" cy="619125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4245863" y="3475200"/>
          <a:ext cx="2200275" cy="609600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1">
            <a:spcBef>
              <a:spcPts val="0"/>
            </a:spcBef>
            <a:spcAft>
              <a:spcPts val="0"/>
            </a:spcAft>
            <a:buNone/>
          </a:pPr>
          <a:r>
            <a:rPr lang="en-US" sz="800" b="0" i="1">
              <a:latin typeface="Times New Roman"/>
              <a:ea typeface="Times New Roman"/>
              <a:cs typeface="Times New Roman"/>
              <a:sym typeface="Times New Roman"/>
            </a:rPr>
            <a:t>Окуу планынын иштөөсүнүн минималдуу мөөнөтү - 4 жыл</a:t>
          </a:r>
          <a:r>
            <a:rPr lang="en-US" sz="800" b="0" i="1">
              <a:solidFill>
                <a:srgbClr val="FF0000"/>
              </a:solidFill>
              <a:latin typeface="Times New Roman"/>
              <a:ea typeface="Times New Roman"/>
              <a:cs typeface="Times New Roman"/>
              <a:sym typeface="Times New Roman"/>
            </a:rPr>
            <a:t> </a:t>
          </a:r>
          <a:r>
            <a:rPr lang="en-US" sz="800" b="0" i="1">
              <a:latin typeface="Times New Roman"/>
              <a:ea typeface="Times New Roman"/>
              <a:cs typeface="Times New Roman"/>
              <a:sym typeface="Times New Roman"/>
            </a:rPr>
            <a:t>/ Минимальный срок действия учебного плана-4 года / </a:t>
          </a:r>
          <a:r>
            <a:rPr lang="en-US" sz="800" b="0" i="1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The minimum of the curriculum is 4 years</a:t>
          </a:r>
          <a:endParaRPr sz="1000" b="0" i="1" strike="noStrik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twoCellAnchor>
    <xdr:from>
      <xdr:col>0</xdr:col>
      <xdr:colOff>0</xdr:colOff>
      <xdr:row>3</xdr:row>
      <xdr:rowOff>206375</xdr:rowOff>
    </xdr:from>
    <xdr:to>
      <xdr:col>14</xdr:col>
      <xdr:colOff>110513</xdr:colOff>
      <xdr:row>19</xdr:row>
      <xdr:rowOff>180065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0" y="1547813"/>
          <a:ext cx="2579076" cy="1926315"/>
        </a:xfrm>
        <a:prstGeom prst="rect">
          <a:avLst/>
        </a:prstGeom>
        <a:noFill/>
        <a:ln w="9525" cmpd="sng">
          <a:noFill/>
        </a:ln>
        <a:effectLst/>
      </xdr:spPr>
      <xdr:txBody>
        <a:bodyPr wrap="square" rtlCol="0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"БЕКИТЕМИН / УТВЕРЖДАЮ / 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CONFIRM</a:t>
          </a: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"</a:t>
          </a:r>
        </a:p>
        <a:p>
          <a:pPr marL="0" marR="0" lvl="0" indent="0" algn="l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ru-RU" sz="10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imes New Roman"/>
            <a:ea typeface="+mn-ea"/>
            <a:cs typeface="Times New Roman"/>
          </a:endParaRPr>
        </a:p>
        <a:p>
          <a:pPr marL="0" marR="0" lvl="0" indent="0" algn="l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Академиялык иштери боюнча проректор</a:t>
          </a: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 /   </a:t>
          </a: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Проректор по академической работе / </a:t>
          </a:r>
          <a:endParaRPr kumimoji="0" lang="en-US" sz="10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imes New Roman"/>
            <a:ea typeface="+mn-ea"/>
            <a:cs typeface="Times New Roman"/>
          </a:endParaRPr>
        </a:p>
        <a:p>
          <a:pPr marL="0" marR="0" lvl="0" indent="0" algn="l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Vice-Rector for Academic Affairs</a:t>
          </a:r>
          <a:endParaRPr kumimoji="0" lang="ru-RU" sz="10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imes New Roman"/>
            <a:ea typeface="+mn-ea"/>
            <a:cs typeface="Times New Roman"/>
          </a:endParaRPr>
        </a:p>
        <a:p>
          <a:pPr marL="0" marR="0" lvl="0" indent="0" algn="l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____________Сырымбекова Э.И.</a:t>
          </a:r>
        </a:p>
        <a:p>
          <a:pPr marL="0" marR="0" lvl="0" indent="0" algn="l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"___"________2024  ж./г./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y.</a:t>
          </a:r>
          <a:endParaRPr kumimoji="0" lang="ru-RU" sz="10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imes New Roman"/>
            <a:ea typeface="+mn-ea"/>
            <a:cs typeface="Times New Roman"/>
          </a:endParaRPr>
        </a:p>
        <a:p>
          <a:pPr marL="0" marR="0" lvl="0" indent="0" algn="l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ru-RU" sz="14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imes New Roman"/>
            <a:ea typeface="+mn-ea"/>
            <a:cs typeface="Times New Roman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-19050</xdr:colOff>
      <xdr:row>8</xdr:row>
      <xdr:rowOff>0</xdr:rowOff>
    </xdr:from>
    <xdr:ext cx="38100" cy="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9577388" y="4833938"/>
          <a:ext cx="38100" cy="0"/>
          <a:chOff x="9420225" y="4600575"/>
          <a:chExt cx="38100" cy="0"/>
        </a:xfrm>
      </xdr:grpSpPr>
      <xdr:cxnSp macro="">
        <xdr:nvCxnSpPr>
          <xdr:cNvPr id="6" name="Shape 6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7</xdr:col>
      <xdr:colOff>-19050</xdr:colOff>
      <xdr:row>8</xdr:row>
      <xdr:rowOff>38100</xdr:rowOff>
    </xdr:from>
    <xdr:ext cx="38100" cy="104775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pSpPr/>
      </xdr:nvGrpSpPr>
      <xdr:grpSpPr>
        <a:xfrm>
          <a:off x="9577388" y="4872038"/>
          <a:ext cx="38100" cy="104775"/>
          <a:chOff x="5346000" y="3727613"/>
          <a:chExt cx="0" cy="104775"/>
        </a:xfrm>
      </xdr:grpSpPr>
      <xdr:cxnSp macro="">
        <xdr:nvCxnSpPr>
          <xdr:cNvPr id="7" name="Shape 7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CxnSpPr/>
        </xdr:nvCxnSpPr>
        <xdr:spPr>
          <a:xfrm>
            <a:off x="5346000" y="3727613"/>
            <a:ext cx="0" cy="10477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0</xdr:col>
      <xdr:colOff>0</xdr:colOff>
      <xdr:row>0</xdr:row>
      <xdr:rowOff>47625</xdr:rowOff>
    </xdr:from>
    <xdr:ext cx="5829300" cy="1038225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2436113" y="3265650"/>
          <a:ext cx="5819775" cy="1028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"БЕКИТЕМИН / УТВЕРЖДАЮ / CONFIRM"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SzPts val="1400"/>
            <a:buFont typeface="Times New Roman"/>
            <a:buNone/>
          </a:pPr>
          <a:r>
            <a:rPr lang="en-US" sz="1400" b="1" i="0">
              <a:latin typeface="Times New Roman"/>
              <a:ea typeface="Times New Roman"/>
              <a:cs typeface="Times New Roman"/>
              <a:sym typeface="Times New Roman"/>
            </a:rPr>
            <a:t>Институттун директору</a:t>
          </a:r>
          <a:r>
            <a:rPr lang="en-US" sz="1400" b="1" i="0">
              <a:latin typeface="Calibri"/>
              <a:ea typeface="Calibri"/>
              <a:cs typeface="Calibri"/>
              <a:sym typeface="Calibri"/>
            </a:rPr>
            <a:t> / </a:t>
          </a: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Директор института /  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Director of the Institute________________________________</a:t>
          </a: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                        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"___"________20___ ж./г./y</a:t>
          </a: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590550</xdr:colOff>
      <xdr:row>8</xdr:row>
      <xdr:rowOff>0</xdr:rowOff>
    </xdr:from>
    <xdr:ext cx="38100" cy="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pSpPr/>
      </xdr:nvGrpSpPr>
      <xdr:grpSpPr>
        <a:xfrm>
          <a:off x="9582150" y="4838700"/>
          <a:ext cx="38100" cy="0"/>
          <a:chOff x="9420225" y="4600575"/>
          <a:chExt cx="38100" cy="0"/>
        </a:xfrm>
      </xdr:grpSpPr>
      <xdr:cxnSp macro="">
        <xdr:nvCxnSpPr>
          <xdr:cNvPr id="3" name="Shape 6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6</xdr:col>
      <xdr:colOff>590550</xdr:colOff>
      <xdr:row>8</xdr:row>
      <xdr:rowOff>38100</xdr:rowOff>
    </xdr:from>
    <xdr:ext cx="38100" cy="104775"/>
    <xdr:grpSp>
      <xdr:nvGrpSpPr>
        <xdr:cNvPr id="4" name="Shape 2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pSpPr/>
      </xdr:nvGrpSpPr>
      <xdr:grpSpPr>
        <a:xfrm>
          <a:off x="9582150" y="4876800"/>
          <a:ext cx="38100" cy="104775"/>
          <a:chOff x="5346000" y="3727613"/>
          <a:chExt cx="0" cy="104775"/>
        </a:xfrm>
      </xdr:grpSpPr>
      <xdr:cxnSp macro="">
        <xdr:nvCxnSpPr>
          <xdr:cNvPr id="5" name="Shape 7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CxnSpPr/>
        </xdr:nvCxnSpPr>
        <xdr:spPr>
          <a:xfrm>
            <a:off x="5346000" y="3727613"/>
            <a:ext cx="0" cy="10477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0</xdr:col>
      <xdr:colOff>0</xdr:colOff>
      <xdr:row>0</xdr:row>
      <xdr:rowOff>47625</xdr:rowOff>
    </xdr:from>
    <xdr:ext cx="5829300" cy="1038225"/>
    <xdr:sp macro="" textlink="">
      <xdr:nvSpPr>
        <xdr:cNvPr id="6" name="Shape 8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0" y="47625"/>
          <a:ext cx="58293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"БЕКИТЕМИН / УТВЕРЖДАЮ / CONFIRM"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SzPts val="1400"/>
            <a:buFont typeface="Times New Roman"/>
            <a:buNone/>
          </a:pPr>
          <a:r>
            <a:rPr lang="en-US" sz="1400" b="1" i="0">
              <a:latin typeface="Times New Roman"/>
              <a:ea typeface="Times New Roman"/>
              <a:cs typeface="Times New Roman"/>
              <a:sym typeface="Times New Roman"/>
            </a:rPr>
            <a:t>Институттун директору</a:t>
          </a:r>
          <a:r>
            <a:rPr lang="en-US" sz="1400" b="1" i="0">
              <a:latin typeface="Calibri"/>
              <a:ea typeface="Calibri"/>
              <a:cs typeface="Calibri"/>
              <a:sym typeface="Calibri"/>
            </a:rPr>
            <a:t> / </a:t>
          </a: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Директор института /  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Director of the Institute________________________________</a:t>
          </a: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                        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"___"________20___ ж./г./y</a:t>
          </a: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590550</xdr:colOff>
      <xdr:row>8</xdr:row>
      <xdr:rowOff>0</xdr:rowOff>
    </xdr:from>
    <xdr:ext cx="38100" cy="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pSpPr/>
      </xdr:nvGrpSpPr>
      <xdr:grpSpPr>
        <a:xfrm>
          <a:off x="9582150" y="4838700"/>
          <a:ext cx="38100" cy="0"/>
          <a:chOff x="9420225" y="4600575"/>
          <a:chExt cx="38100" cy="0"/>
        </a:xfrm>
      </xdr:grpSpPr>
      <xdr:cxnSp macro="">
        <xdr:nvCxnSpPr>
          <xdr:cNvPr id="3" name="Shape 6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6</xdr:col>
      <xdr:colOff>590550</xdr:colOff>
      <xdr:row>8</xdr:row>
      <xdr:rowOff>38100</xdr:rowOff>
    </xdr:from>
    <xdr:ext cx="38100" cy="104775"/>
    <xdr:grpSp>
      <xdr:nvGrpSpPr>
        <xdr:cNvPr id="4" name="Shape 2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pSpPr/>
      </xdr:nvGrpSpPr>
      <xdr:grpSpPr>
        <a:xfrm>
          <a:off x="9582150" y="4876800"/>
          <a:ext cx="38100" cy="104775"/>
          <a:chOff x="5346000" y="3727613"/>
          <a:chExt cx="0" cy="104775"/>
        </a:xfrm>
      </xdr:grpSpPr>
      <xdr:cxnSp macro="">
        <xdr:nvCxnSpPr>
          <xdr:cNvPr id="5" name="Shape 7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CxnSpPr/>
        </xdr:nvCxnSpPr>
        <xdr:spPr>
          <a:xfrm>
            <a:off x="5346000" y="3727613"/>
            <a:ext cx="0" cy="10477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0</xdr:col>
      <xdr:colOff>0</xdr:colOff>
      <xdr:row>0</xdr:row>
      <xdr:rowOff>47625</xdr:rowOff>
    </xdr:from>
    <xdr:ext cx="5829300" cy="1038225"/>
    <xdr:sp macro="" textlink="">
      <xdr:nvSpPr>
        <xdr:cNvPr id="6" name="Shape 8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0" y="47625"/>
          <a:ext cx="58293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"БЕКИТЕМИН / УТВЕРЖДАЮ / CONFIRM"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SzPts val="1400"/>
            <a:buFont typeface="Times New Roman"/>
            <a:buNone/>
          </a:pPr>
          <a:r>
            <a:rPr lang="en-US" sz="1400" b="1" i="0">
              <a:latin typeface="Times New Roman"/>
              <a:ea typeface="Times New Roman"/>
              <a:cs typeface="Times New Roman"/>
              <a:sym typeface="Times New Roman"/>
            </a:rPr>
            <a:t>Институттун директору</a:t>
          </a:r>
          <a:r>
            <a:rPr lang="en-US" sz="1400" b="1" i="0">
              <a:latin typeface="Calibri"/>
              <a:ea typeface="Calibri"/>
              <a:cs typeface="Calibri"/>
              <a:sym typeface="Calibri"/>
            </a:rPr>
            <a:t> / </a:t>
          </a: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Директор института /  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Director of the Institute________________________________</a:t>
          </a: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                        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"___"________20___ ж./г./y</a:t>
          </a: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590550</xdr:colOff>
      <xdr:row>8</xdr:row>
      <xdr:rowOff>0</xdr:rowOff>
    </xdr:from>
    <xdr:ext cx="38100" cy="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9582150" y="4838700"/>
          <a:ext cx="38100" cy="0"/>
          <a:chOff x="9420225" y="4600575"/>
          <a:chExt cx="38100" cy="0"/>
        </a:xfrm>
      </xdr:grpSpPr>
      <xdr:cxnSp macro="">
        <xdr:nvCxnSpPr>
          <xdr:cNvPr id="3" name="Shape 6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6</xdr:col>
      <xdr:colOff>590550</xdr:colOff>
      <xdr:row>8</xdr:row>
      <xdr:rowOff>38100</xdr:rowOff>
    </xdr:from>
    <xdr:ext cx="38100" cy="104775"/>
    <xdr:grpSp>
      <xdr:nvGrpSpPr>
        <xdr:cNvPr id="4" name="Shape 2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pSpPr/>
      </xdr:nvGrpSpPr>
      <xdr:grpSpPr>
        <a:xfrm>
          <a:off x="9582150" y="4876800"/>
          <a:ext cx="38100" cy="104775"/>
          <a:chOff x="5346000" y="3727613"/>
          <a:chExt cx="0" cy="104775"/>
        </a:xfrm>
      </xdr:grpSpPr>
      <xdr:cxnSp macro="">
        <xdr:nvCxnSpPr>
          <xdr:cNvPr id="5" name="Shape 7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CxnSpPr/>
        </xdr:nvCxnSpPr>
        <xdr:spPr>
          <a:xfrm>
            <a:off x="5346000" y="3727613"/>
            <a:ext cx="0" cy="10477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0</xdr:col>
      <xdr:colOff>0</xdr:colOff>
      <xdr:row>0</xdr:row>
      <xdr:rowOff>47625</xdr:rowOff>
    </xdr:from>
    <xdr:ext cx="5829300" cy="1038225"/>
    <xdr:sp macro="" textlink="">
      <xdr:nvSpPr>
        <xdr:cNvPr id="6" name="Shape 8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0" y="47625"/>
          <a:ext cx="58293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"БЕКИТЕМИН / УТВЕРЖДАЮ / CONFIRM"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SzPts val="1400"/>
            <a:buFont typeface="Times New Roman"/>
            <a:buNone/>
          </a:pPr>
          <a:r>
            <a:rPr lang="en-US" sz="1400" b="1" i="0">
              <a:latin typeface="Times New Roman"/>
              <a:ea typeface="Times New Roman"/>
              <a:cs typeface="Times New Roman"/>
              <a:sym typeface="Times New Roman"/>
            </a:rPr>
            <a:t>Институттун директору</a:t>
          </a:r>
          <a:r>
            <a:rPr lang="en-US" sz="1400" b="1" i="0">
              <a:latin typeface="Calibri"/>
              <a:ea typeface="Calibri"/>
              <a:cs typeface="Calibri"/>
              <a:sym typeface="Calibri"/>
            </a:rPr>
            <a:t> / </a:t>
          </a: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Директор института /  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Director of the Institute________________________________</a:t>
          </a: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                        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"___"________20___ ж./г./y</a:t>
          </a: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590550</xdr:colOff>
      <xdr:row>8</xdr:row>
      <xdr:rowOff>0</xdr:rowOff>
    </xdr:from>
    <xdr:ext cx="38100" cy="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/>
      </xdr:nvGrpSpPr>
      <xdr:grpSpPr>
        <a:xfrm>
          <a:off x="9591675" y="4833938"/>
          <a:ext cx="38100" cy="0"/>
          <a:chOff x="9420225" y="4600575"/>
          <a:chExt cx="38100" cy="0"/>
        </a:xfrm>
      </xdr:grpSpPr>
      <xdr:cxnSp macro="">
        <xdr:nvCxnSpPr>
          <xdr:cNvPr id="3" name="Shape 6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6</xdr:col>
      <xdr:colOff>590550</xdr:colOff>
      <xdr:row>8</xdr:row>
      <xdr:rowOff>38100</xdr:rowOff>
    </xdr:from>
    <xdr:ext cx="38100" cy="104775"/>
    <xdr:grpSp>
      <xdr:nvGrpSpPr>
        <xdr:cNvPr id="4" name="Shape 2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pSpPr/>
      </xdr:nvGrpSpPr>
      <xdr:grpSpPr>
        <a:xfrm>
          <a:off x="9591675" y="4872038"/>
          <a:ext cx="38100" cy="104775"/>
          <a:chOff x="5346000" y="3727613"/>
          <a:chExt cx="0" cy="104775"/>
        </a:xfrm>
      </xdr:grpSpPr>
      <xdr:cxnSp macro="">
        <xdr:nvCxnSpPr>
          <xdr:cNvPr id="5" name="Shape 7"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CxnSpPr/>
        </xdr:nvCxnSpPr>
        <xdr:spPr>
          <a:xfrm>
            <a:off x="5346000" y="3727613"/>
            <a:ext cx="0" cy="10477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0</xdr:col>
      <xdr:colOff>0</xdr:colOff>
      <xdr:row>0</xdr:row>
      <xdr:rowOff>47625</xdr:rowOff>
    </xdr:from>
    <xdr:ext cx="5829300" cy="1038225"/>
    <xdr:sp macro="" textlink="">
      <xdr:nvSpPr>
        <xdr:cNvPr id="6" name="Shape 8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0" y="47625"/>
          <a:ext cx="58293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"БЕКИТЕМИН / УТВЕРЖДАЮ / CONFIRM"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SzPts val="1400"/>
            <a:buFont typeface="Times New Roman"/>
            <a:buNone/>
          </a:pPr>
          <a:r>
            <a:rPr lang="en-US" sz="1400" b="1" i="0">
              <a:latin typeface="Times New Roman"/>
              <a:ea typeface="Times New Roman"/>
              <a:cs typeface="Times New Roman"/>
              <a:sym typeface="Times New Roman"/>
            </a:rPr>
            <a:t>Институттун директору</a:t>
          </a:r>
          <a:r>
            <a:rPr lang="en-US" sz="1400" b="1" i="0">
              <a:latin typeface="Calibri"/>
              <a:ea typeface="Calibri"/>
              <a:cs typeface="Calibri"/>
              <a:sym typeface="Calibri"/>
            </a:rPr>
            <a:t> / </a:t>
          </a: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Директор института /  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Director of the Institute________________________________</a:t>
          </a: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                        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"___"________20___ ж./г./y</a:t>
          </a: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590550</xdr:colOff>
      <xdr:row>8</xdr:row>
      <xdr:rowOff>0</xdr:rowOff>
    </xdr:from>
    <xdr:ext cx="38100" cy="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/>
      </xdr:nvGrpSpPr>
      <xdr:grpSpPr>
        <a:xfrm>
          <a:off x="9581092" y="4847167"/>
          <a:ext cx="38100" cy="0"/>
          <a:chOff x="9420225" y="4600575"/>
          <a:chExt cx="38100" cy="0"/>
        </a:xfrm>
      </xdr:grpSpPr>
      <xdr:cxnSp macro="">
        <xdr:nvCxnSpPr>
          <xdr:cNvPr id="3" name="Shape 6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6</xdr:col>
      <xdr:colOff>590550</xdr:colOff>
      <xdr:row>8</xdr:row>
      <xdr:rowOff>38100</xdr:rowOff>
    </xdr:from>
    <xdr:ext cx="38100" cy="104775"/>
    <xdr:grpSp>
      <xdr:nvGrpSpPr>
        <xdr:cNvPr id="4" name="Shape 2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pSpPr/>
      </xdr:nvGrpSpPr>
      <xdr:grpSpPr>
        <a:xfrm>
          <a:off x="9581092" y="4885267"/>
          <a:ext cx="38100" cy="104775"/>
          <a:chOff x="5346000" y="3727613"/>
          <a:chExt cx="0" cy="104775"/>
        </a:xfrm>
      </xdr:grpSpPr>
      <xdr:cxnSp macro="">
        <xdr:nvCxnSpPr>
          <xdr:cNvPr id="5" name="Shape 7"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CxnSpPr/>
        </xdr:nvCxnSpPr>
        <xdr:spPr>
          <a:xfrm>
            <a:off x="5346000" y="3727613"/>
            <a:ext cx="0" cy="10477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0</xdr:col>
      <xdr:colOff>0</xdr:colOff>
      <xdr:row>0</xdr:row>
      <xdr:rowOff>47625</xdr:rowOff>
    </xdr:from>
    <xdr:ext cx="5829300" cy="1038225"/>
    <xdr:sp macro="" textlink="">
      <xdr:nvSpPr>
        <xdr:cNvPr id="6" name="Shape 8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0" y="47625"/>
          <a:ext cx="58293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"БЕКИТЕМИН / УТВЕРЖДАЮ / CONFIRM"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SzPts val="1400"/>
            <a:buFont typeface="Times New Roman"/>
            <a:buNone/>
          </a:pPr>
          <a:r>
            <a:rPr lang="en-US" sz="1400" b="1" i="0">
              <a:latin typeface="Times New Roman"/>
              <a:ea typeface="Times New Roman"/>
              <a:cs typeface="Times New Roman"/>
              <a:sym typeface="Times New Roman"/>
            </a:rPr>
            <a:t>Институттун директору</a:t>
          </a:r>
          <a:r>
            <a:rPr lang="en-US" sz="1400" b="1" i="0">
              <a:latin typeface="Calibri"/>
              <a:ea typeface="Calibri"/>
              <a:cs typeface="Calibri"/>
              <a:sym typeface="Calibri"/>
            </a:rPr>
            <a:t> / </a:t>
          </a: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Директор института /  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Director of the Institute________________________________</a:t>
          </a: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                        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"___"________20___ ж./г./y</a:t>
          </a: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J1007"/>
  <sheetViews>
    <sheetView view="pageBreakPreview" zoomScale="120" zoomScaleNormal="120" zoomScaleSheetLayoutView="120" workbookViewId="0">
      <selection activeCell="V32" sqref="V32"/>
    </sheetView>
  </sheetViews>
  <sheetFormatPr defaultColWidth="14.42578125" defaultRowHeight="15" customHeight="1"/>
  <cols>
    <col min="1" max="1" width="3" customWidth="1"/>
    <col min="2" max="22" width="2.5703125" customWidth="1"/>
    <col min="23" max="23" width="2.7109375" customWidth="1"/>
    <col min="24" max="24" width="2.5703125" customWidth="1"/>
    <col min="25" max="25" width="2.7109375" customWidth="1"/>
    <col min="26" max="31" width="2.5703125" customWidth="1"/>
    <col min="32" max="32" width="3" customWidth="1"/>
    <col min="33" max="33" width="2.5703125" customWidth="1"/>
    <col min="34" max="34" width="3.140625" customWidth="1"/>
    <col min="35" max="38" width="2.5703125" customWidth="1"/>
    <col min="39" max="39" width="2.42578125" customWidth="1"/>
    <col min="40" max="42" width="2.5703125" customWidth="1"/>
    <col min="43" max="43" width="3" customWidth="1"/>
    <col min="44" max="44" width="2.7109375" customWidth="1"/>
    <col min="45" max="49" width="2.5703125" customWidth="1"/>
    <col min="50" max="50" width="2.85546875" customWidth="1"/>
    <col min="51" max="53" width="2.5703125" customWidth="1"/>
    <col min="54" max="54" width="4" customWidth="1"/>
    <col min="55" max="55" width="5.140625" customWidth="1"/>
    <col min="56" max="56" width="3.7109375" customWidth="1"/>
    <col min="57" max="57" width="3.140625" customWidth="1"/>
    <col min="58" max="58" width="4.42578125" customWidth="1"/>
    <col min="59" max="59" width="4.140625" customWidth="1"/>
    <col min="60" max="60" width="3.7109375" customWidth="1"/>
    <col min="61" max="62" width="9.140625" customWidth="1"/>
  </cols>
  <sheetData>
    <row r="1" spans="1:62" ht="33" customHeight="1">
      <c r="A1" s="517" t="s">
        <v>0</v>
      </c>
      <c r="B1" s="518"/>
      <c r="C1" s="518"/>
      <c r="D1" s="518"/>
      <c r="E1" s="518"/>
      <c r="F1" s="518"/>
      <c r="G1" s="518"/>
      <c r="H1" s="518"/>
      <c r="I1" s="518"/>
      <c r="J1" s="518"/>
      <c r="K1" s="518"/>
      <c r="L1" s="518"/>
      <c r="M1" s="518"/>
      <c r="N1" s="518"/>
      <c r="O1" s="518"/>
      <c r="P1" s="518"/>
      <c r="Q1" s="518"/>
      <c r="R1" s="518"/>
      <c r="S1" s="518"/>
      <c r="T1" s="518"/>
      <c r="U1" s="518"/>
      <c r="V1" s="518"/>
      <c r="W1" s="518"/>
      <c r="X1" s="518"/>
      <c r="Y1" s="518"/>
      <c r="Z1" s="518"/>
      <c r="AA1" s="518"/>
      <c r="AB1" s="518"/>
      <c r="AC1" s="518"/>
      <c r="AD1" s="518"/>
      <c r="AE1" s="518"/>
      <c r="AF1" s="518"/>
      <c r="AG1" s="518"/>
      <c r="AH1" s="518"/>
      <c r="AI1" s="518"/>
      <c r="AJ1" s="518"/>
      <c r="AK1" s="518"/>
      <c r="AL1" s="518"/>
      <c r="AM1" s="518"/>
      <c r="AN1" s="518"/>
      <c r="AO1" s="518"/>
      <c r="AP1" s="518"/>
      <c r="AQ1" s="518"/>
      <c r="AR1" s="518"/>
      <c r="AS1" s="518"/>
      <c r="AT1" s="518"/>
      <c r="AU1" s="518"/>
      <c r="AV1" s="518"/>
      <c r="AW1" s="518"/>
      <c r="AX1" s="518"/>
      <c r="AY1" s="518"/>
      <c r="AZ1" s="518"/>
      <c r="BA1" s="518"/>
      <c r="BB1" s="518"/>
      <c r="BC1" s="518"/>
      <c r="BD1" s="518"/>
      <c r="BE1" s="518"/>
      <c r="BF1" s="518"/>
      <c r="BG1" s="518"/>
      <c r="BH1" s="519"/>
      <c r="BI1" s="1"/>
      <c r="BJ1" s="2"/>
    </row>
    <row r="2" spans="1:62" ht="35.25" customHeight="1">
      <c r="A2" s="520" t="s">
        <v>1</v>
      </c>
      <c r="B2" s="518"/>
      <c r="C2" s="518"/>
      <c r="D2" s="518"/>
      <c r="E2" s="518"/>
      <c r="F2" s="518"/>
      <c r="G2" s="518"/>
      <c r="H2" s="518"/>
      <c r="I2" s="518"/>
      <c r="J2" s="518"/>
      <c r="K2" s="518"/>
      <c r="L2" s="518"/>
      <c r="M2" s="518"/>
      <c r="N2" s="518"/>
      <c r="O2" s="518"/>
      <c r="P2" s="518"/>
      <c r="Q2" s="518"/>
      <c r="R2" s="518"/>
      <c r="S2" s="518"/>
      <c r="T2" s="518"/>
      <c r="U2" s="518"/>
      <c r="V2" s="518"/>
      <c r="W2" s="518"/>
      <c r="X2" s="518"/>
      <c r="Y2" s="518"/>
      <c r="Z2" s="518"/>
      <c r="AA2" s="518"/>
      <c r="AB2" s="518"/>
      <c r="AC2" s="518"/>
      <c r="AD2" s="518"/>
      <c r="AE2" s="518"/>
      <c r="AF2" s="518"/>
      <c r="AG2" s="518"/>
      <c r="AH2" s="518"/>
      <c r="AI2" s="518"/>
      <c r="AJ2" s="518"/>
      <c r="AK2" s="518"/>
      <c r="AL2" s="518"/>
      <c r="AM2" s="518"/>
      <c r="AN2" s="518"/>
      <c r="AO2" s="518"/>
      <c r="AP2" s="518"/>
      <c r="AQ2" s="518"/>
      <c r="AR2" s="518"/>
      <c r="AS2" s="518"/>
      <c r="AT2" s="518"/>
      <c r="AU2" s="518"/>
      <c r="AV2" s="518"/>
      <c r="AW2" s="518"/>
      <c r="AX2" s="518"/>
      <c r="AY2" s="518"/>
      <c r="AZ2" s="518"/>
      <c r="BA2" s="518"/>
      <c r="BB2" s="518"/>
      <c r="BC2" s="518"/>
      <c r="BD2" s="518"/>
      <c r="BE2" s="518"/>
      <c r="BF2" s="518"/>
      <c r="BG2" s="518"/>
      <c r="BH2" s="519"/>
      <c r="BI2" s="3"/>
      <c r="BJ2" s="2"/>
    </row>
    <row r="3" spans="1:62" ht="37.5" customHeight="1">
      <c r="A3" s="521" t="s">
        <v>2</v>
      </c>
      <c r="B3" s="518"/>
      <c r="C3" s="518"/>
      <c r="D3" s="518"/>
      <c r="E3" s="518"/>
      <c r="F3" s="518"/>
      <c r="G3" s="518"/>
      <c r="H3" s="518"/>
      <c r="I3" s="518"/>
      <c r="J3" s="518"/>
      <c r="K3" s="518"/>
      <c r="L3" s="518"/>
      <c r="M3" s="518"/>
      <c r="N3" s="518"/>
      <c r="O3" s="518"/>
      <c r="P3" s="518"/>
      <c r="Q3" s="518"/>
      <c r="R3" s="518"/>
      <c r="S3" s="518"/>
      <c r="T3" s="518"/>
      <c r="U3" s="518"/>
      <c r="V3" s="518"/>
      <c r="W3" s="518"/>
      <c r="X3" s="518"/>
      <c r="Y3" s="518"/>
      <c r="Z3" s="518"/>
      <c r="AA3" s="518"/>
      <c r="AB3" s="518"/>
      <c r="AC3" s="518"/>
      <c r="AD3" s="518"/>
      <c r="AE3" s="518"/>
      <c r="AF3" s="518"/>
      <c r="AG3" s="518"/>
      <c r="AH3" s="518"/>
      <c r="AI3" s="518"/>
      <c r="AJ3" s="518"/>
      <c r="AK3" s="518"/>
      <c r="AL3" s="518"/>
      <c r="AM3" s="518"/>
      <c r="AN3" s="518"/>
      <c r="AO3" s="518"/>
      <c r="AP3" s="518"/>
      <c r="AQ3" s="518"/>
      <c r="AR3" s="518"/>
      <c r="AS3" s="518"/>
      <c r="AT3" s="518"/>
      <c r="AU3" s="518"/>
      <c r="AV3" s="518"/>
      <c r="AW3" s="518"/>
      <c r="AX3" s="518"/>
      <c r="AY3" s="518"/>
      <c r="AZ3" s="518"/>
      <c r="BA3" s="518"/>
      <c r="BB3" s="518"/>
      <c r="BC3" s="518"/>
      <c r="BD3" s="518"/>
      <c r="BE3" s="518"/>
      <c r="BF3" s="518"/>
      <c r="BG3" s="518"/>
      <c r="BH3" s="519"/>
      <c r="BI3" s="2"/>
      <c r="BJ3" s="2"/>
    </row>
    <row r="4" spans="1:62" ht="25.5" customHeight="1">
      <c r="A4" s="522" t="s">
        <v>3</v>
      </c>
      <c r="B4" s="518"/>
      <c r="C4" s="518"/>
      <c r="D4" s="518"/>
      <c r="E4" s="518"/>
      <c r="F4" s="518"/>
      <c r="G4" s="518"/>
      <c r="H4" s="518"/>
      <c r="I4" s="518"/>
      <c r="J4" s="518"/>
      <c r="K4" s="518"/>
      <c r="L4" s="518"/>
      <c r="M4" s="518"/>
      <c r="N4" s="518"/>
      <c r="O4" s="518"/>
      <c r="P4" s="518"/>
      <c r="Q4" s="518"/>
      <c r="R4" s="518"/>
      <c r="S4" s="518"/>
      <c r="T4" s="518"/>
      <c r="U4" s="518"/>
      <c r="V4" s="518"/>
      <c r="W4" s="518"/>
      <c r="X4" s="518"/>
      <c r="Y4" s="518"/>
      <c r="Z4" s="518"/>
      <c r="AA4" s="518"/>
      <c r="AB4" s="518"/>
      <c r="AC4" s="518"/>
      <c r="AD4" s="518"/>
      <c r="AE4" s="518"/>
      <c r="AF4" s="518"/>
      <c r="AG4" s="518"/>
      <c r="AH4" s="518"/>
      <c r="AI4" s="518"/>
      <c r="AJ4" s="518"/>
      <c r="AK4" s="518"/>
      <c r="AL4" s="518"/>
      <c r="AM4" s="518"/>
      <c r="AN4" s="518"/>
      <c r="AO4" s="518"/>
      <c r="AP4" s="518"/>
      <c r="AQ4" s="518"/>
      <c r="AR4" s="518"/>
      <c r="AS4" s="518"/>
      <c r="AT4" s="518"/>
      <c r="AU4" s="518"/>
      <c r="AV4" s="518"/>
      <c r="AW4" s="518"/>
      <c r="AX4" s="518"/>
      <c r="AY4" s="518"/>
      <c r="AZ4" s="518"/>
      <c r="BA4" s="518"/>
      <c r="BB4" s="518"/>
      <c r="BC4" s="518"/>
      <c r="BD4" s="518"/>
      <c r="BE4" s="518"/>
      <c r="BF4" s="518"/>
      <c r="BG4" s="518"/>
      <c r="BH4" s="519"/>
      <c r="BI4" s="4"/>
      <c r="BJ4" s="2"/>
    </row>
    <row r="5" spans="1:62" ht="14.25" customHeight="1">
      <c r="A5" s="5"/>
      <c r="B5" s="5"/>
      <c r="C5" s="6"/>
      <c r="D5" s="5"/>
      <c r="E5" s="5"/>
      <c r="F5" s="5"/>
      <c r="G5" s="7"/>
      <c r="H5" s="8"/>
      <c r="I5" s="8"/>
      <c r="J5" s="8"/>
      <c r="K5" s="8"/>
      <c r="L5" s="8"/>
      <c r="M5" s="9"/>
      <c r="N5" s="8"/>
      <c r="O5" s="8"/>
      <c r="P5" s="8"/>
      <c r="Q5" s="8"/>
      <c r="R5" s="8"/>
      <c r="S5" s="8"/>
      <c r="T5" s="8"/>
      <c r="U5" s="8"/>
      <c r="V5" s="8"/>
      <c r="W5" s="8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8"/>
      <c r="AS5" s="4"/>
      <c r="AT5" s="4"/>
      <c r="AU5" s="4"/>
      <c r="AV5" s="11"/>
      <c r="AW5" s="11"/>
      <c r="AX5" s="11"/>
      <c r="AY5" s="5"/>
      <c r="AZ5" s="5"/>
      <c r="BA5" s="5"/>
      <c r="BB5" s="4"/>
      <c r="BC5" s="4"/>
      <c r="BD5" s="4"/>
      <c r="BE5" s="4"/>
      <c r="BF5" s="4"/>
      <c r="BG5" s="4"/>
      <c r="BH5" s="4"/>
      <c r="BI5" s="4"/>
      <c r="BJ5" s="2"/>
    </row>
    <row r="6" spans="1:62" ht="16.5" customHeight="1">
      <c r="A6" s="523" t="s">
        <v>4</v>
      </c>
      <c r="B6" s="518"/>
      <c r="C6" s="518"/>
      <c r="D6" s="518"/>
      <c r="E6" s="518"/>
      <c r="F6" s="518"/>
      <c r="G6" s="518"/>
      <c r="H6" s="518"/>
      <c r="I6" s="518"/>
      <c r="J6" s="518"/>
      <c r="K6" s="518"/>
      <c r="L6" s="518"/>
      <c r="M6" s="518"/>
      <c r="N6" s="518"/>
      <c r="O6" s="518"/>
      <c r="P6" s="518"/>
      <c r="Q6" s="518"/>
      <c r="R6" s="518"/>
      <c r="S6" s="518"/>
      <c r="T6" s="518"/>
      <c r="U6" s="518"/>
      <c r="V6" s="518"/>
      <c r="W6" s="518"/>
      <c r="X6" s="518"/>
      <c r="Y6" s="519"/>
      <c r="Z6" s="524" t="s">
        <v>334</v>
      </c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525"/>
      <c r="AU6" s="525"/>
      <c r="AV6" s="525"/>
      <c r="AW6" s="525"/>
      <c r="AX6" s="525"/>
      <c r="AY6" s="526"/>
      <c r="AZ6" s="2"/>
      <c r="BA6" s="2"/>
      <c r="BB6" s="2"/>
      <c r="BC6" s="2"/>
      <c r="BD6" s="2"/>
      <c r="BE6" s="2"/>
      <c r="BF6" s="2"/>
      <c r="BG6" s="2"/>
      <c r="BH6" s="2"/>
      <c r="BI6" s="2"/>
      <c r="BJ6" s="4"/>
    </row>
    <row r="7" spans="1:62" ht="16.5" customHeight="1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527"/>
      <c r="AA7" s="528"/>
      <c r="AB7" s="528"/>
      <c r="AC7" s="528"/>
      <c r="AD7" s="528"/>
      <c r="AE7" s="528"/>
      <c r="AF7" s="528"/>
      <c r="AG7" s="528"/>
      <c r="AH7" s="528"/>
      <c r="AI7" s="528"/>
      <c r="AJ7" s="528"/>
      <c r="AK7" s="528"/>
      <c r="AL7" s="528"/>
      <c r="AM7" s="528"/>
      <c r="AN7" s="528"/>
      <c r="AO7" s="528"/>
      <c r="AP7" s="528"/>
      <c r="AQ7" s="528"/>
      <c r="AR7" s="528"/>
      <c r="AS7" s="528"/>
      <c r="AT7" s="528"/>
      <c r="AU7" s="528"/>
      <c r="AV7" s="528"/>
      <c r="AW7" s="528"/>
      <c r="AX7" s="528"/>
      <c r="AY7" s="529"/>
      <c r="AZ7" s="2"/>
      <c r="BA7" s="2"/>
      <c r="BB7" s="2"/>
      <c r="BC7" s="2"/>
      <c r="BD7" s="2"/>
      <c r="BE7" s="2"/>
      <c r="BF7" s="2"/>
      <c r="BG7" s="2"/>
      <c r="BH7" s="2"/>
      <c r="BI7" s="2"/>
      <c r="BJ7" s="4"/>
    </row>
    <row r="8" spans="1:62" ht="16.5" customHeight="1">
      <c r="A8" s="12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2"/>
      <c r="N8" s="14"/>
      <c r="O8" s="13"/>
      <c r="P8" s="12"/>
      <c r="Q8" s="12"/>
      <c r="R8" s="12"/>
      <c r="S8" s="12"/>
      <c r="T8" s="12"/>
      <c r="U8" s="12"/>
      <c r="V8" s="12"/>
      <c r="W8" s="15"/>
      <c r="X8" s="12"/>
      <c r="Y8" s="12"/>
      <c r="Z8" s="537" t="s">
        <v>328</v>
      </c>
      <c r="AA8" s="538"/>
      <c r="AB8" s="538"/>
      <c r="AC8" s="538"/>
      <c r="AD8" s="538"/>
      <c r="AE8" s="538"/>
      <c r="AF8" s="538"/>
      <c r="AG8" s="538"/>
      <c r="AH8" s="538"/>
      <c r="AI8" s="538"/>
      <c r="AJ8" s="538"/>
      <c r="AK8" s="538"/>
      <c r="AL8" s="538"/>
      <c r="AM8" s="538"/>
      <c r="AN8" s="538"/>
      <c r="AO8" s="538"/>
      <c r="AP8" s="538"/>
      <c r="AQ8" s="538"/>
      <c r="AR8" s="538"/>
      <c r="AS8" s="538"/>
      <c r="AT8" s="538"/>
      <c r="AU8" s="538"/>
      <c r="AV8" s="538"/>
      <c r="AW8" s="538"/>
      <c r="AX8" s="538"/>
      <c r="AY8" s="538"/>
      <c r="AZ8" s="538"/>
      <c r="BA8" s="538"/>
      <c r="BB8" s="538"/>
      <c r="BC8" s="538"/>
      <c r="BD8" s="538"/>
      <c r="BE8" s="538"/>
      <c r="BF8" s="538"/>
      <c r="BG8" s="538"/>
      <c r="BH8" s="538"/>
      <c r="BI8" s="538"/>
      <c r="BJ8" s="538"/>
    </row>
    <row r="9" spans="1:62" ht="16.5" customHeight="1">
      <c r="A9" s="12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2"/>
      <c r="N9" s="14"/>
      <c r="O9" s="13"/>
      <c r="P9" s="12"/>
      <c r="Q9" s="12"/>
      <c r="R9" s="12"/>
      <c r="S9" s="12"/>
      <c r="T9" s="12"/>
      <c r="U9" s="12"/>
      <c r="V9" s="12"/>
      <c r="W9" s="15"/>
      <c r="X9" s="12"/>
      <c r="Y9" s="12"/>
      <c r="Z9" s="543" t="s">
        <v>329</v>
      </c>
      <c r="AA9" s="543"/>
      <c r="AB9" s="543"/>
      <c r="AC9" s="543"/>
      <c r="AD9" s="543"/>
      <c r="AE9" s="543"/>
      <c r="AF9" s="543"/>
      <c r="AG9" s="543"/>
      <c r="AH9" s="543"/>
      <c r="AI9" s="543"/>
      <c r="AJ9" s="543"/>
      <c r="AK9" s="543"/>
      <c r="AL9" s="543"/>
      <c r="AM9" s="543"/>
      <c r="AN9" s="543"/>
      <c r="AO9" s="543"/>
      <c r="AP9" s="543"/>
      <c r="AQ9" s="543"/>
      <c r="AR9" s="543"/>
      <c r="AS9" s="543"/>
      <c r="AT9" s="543"/>
      <c r="AU9" s="543"/>
      <c r="AV9" s="543"/>
      <c r="AW9" s="543"/>
      <c r="AX9" s="543"/>
      <c r="AY9" s="543"/>
      <c r="AZ9" s="543"/>
      <c r="BA9" s="543"/>
      <c r="BB9" s="543"/>
      <c r="BC9" s="543"/>
      <c r="BD9" s="543"/>
      <c r="BE9" s="543"/>
      <c r="BF9" s="543"/>
      <c r="BG9" s="543"/>
      <c r="BH9" s="543"/>
      <c r="BI9" s="543"/>
      <c r="BJ9" s="543"/>
    </row>
    <row r="10" spans="1:62" ht="16.5" customHeight="1">
      <c r="A10" s="523" t="s">
        <v>327</v>
      </c>
      <c r="B10" s="518"/>
      <c r="C10" s="518"/>
      <c r="D10" s="518"/>
      <c r="E10" s="518"/>
      <c r="F10" s="518"/>
      <c r="G10" s="518"/>
      <c r="H10" s="518"/>
      <c r="I10" s="518"/>
      <c r="J10" s="518"/>
      <c r="K10" s="518"/>
      <c r="L10" s="518"/>
      <c r="M10" s="518"/>
      <c r="N10" s="518"/>
      <c r="O10" s="518"/>
      <c r="P10" s="518"/>
      <c r="Q10" s="518"/>
      <c r="R10" s="518"/>
      <c r="S10" s="518"/>
      <c r="T10" s="518"/>
      <c r="U10" s="518"/>
      <c r="V10" s="518"/>
      <c r="W10" s="518"/>
      <c r="X10" s="518"/>
      <c r="Y10" s="519"/>
      <c r="Z10" s="543"/>
      <c r="AA10" s="543"/>
      <c r="AB10" s="543"/>
      <c r="AC10" s="543"/>
      <c r="AD10" s="543"/>
      <c r="AE10" s="543"/>
      <c r="AF10" s="543"/>
      <c r="AG10" s="543"/>
      <c r="AH10" s="543"/>
      <c r="AI10" s="543"/>
      <c r="AJ10" s="543"/>
      <c r="AK10" s="543"/>
      <c r="AL10" s="543"/>
      <c r="AM10" s="543"/>
      <c r="AN10" s="543"/>
      <c r="AO10" s="543"/>
      <c r="AP10" s="543"/>
      <c r="AQ10" s="543"/>
      <c r="AR10" s="543"/>
      <c r="AS10" s="543"/>
      <c r="AT10" s="543"/>
      <c r="AU10" s="543"/>
      <c r="AV10" s="543"/>
      <c r="AW10" s="543"/>
      <c r="AX10" s="543"/>
      <c r="AY10" s="543"/>
      <c r="AZ10" s="543"/>
      <c r="BA10" s="543"/>
      <c r="BB10" s="543"/>
      <c r="BC10" s="543"/>
      <c r="BD10" s="543"/>
      <c r="BE10" s="543"/>
      <c r="BF10" s="543"/>
      <c r="BG10" s="543"/>
      <c r="BH10" s="543"/>
      <c r="BI10" s="543"/>
      <c r="BJ10" s="543"/>
    </row>
    <row r="11" spans="1:62" ht="16.5" customHeight="1">
      <c r="A11" s="12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4"/>
      <c r="N11" s="14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543"/>
      <c r="AA11" s="543"/>
      <c r="AB11" s="543"/>
      <c r="AC11" s="543"/>
      <c r="AD11" s="543"/>
      <c r="AE11" s="543"/>
      <c r="AF11" s="543"/>
      <c r="AG11" s="543"/>
      <c r="AH11" s="543"/>
      <c r="AI11" s="543"/>
      <c r="AJ11" s="543"/>
      <c r="AK11" s="543"/>
      <c r="AL11" s="543"/>
      <c r="AM11" s="543"/>
      <c r="AN11" s="543"/>
      <c r="AO11" s="543"/>
      <c r="AP11" s="543"/>
      <c r="AQ11" s="543"/>
      <c r="AR11" s="543"/>
      <c r="AS11" s="543"/>
      <c r="AT11" s="543"/>
      <c r="AU11" s="543"/>
      <c r="AV11" s="543"/>
      <c r="AW11" s="543"/>
      <c r="AX11" s="543"/>
      <c r="AY11" s="543"/>
      <c r="AZ11" s="543"/>
      <c r="BA11" s="543"/>
      <c r="BB11" s="543"/>
      <c r="BC11" s="543"/>
      <c r="BD11" s="543"/>
      <c r="BE11" s="543"/>
      <c r="BF11" s="543"/>
      <c r="BG11" s="543"/>
      <c r="BH11" s="543"/>
      <c r="BI11" s="543"/>
      <c r="BJ11" s="543"/>
    </row>
    <row r="12" spans="1:62" s="466" customFormat="1" ht="16.5" customHeight="1">
      <c r="A12" s="449"/>
      <c r="B12" s="450"/>
      <c r="C12" s="450"/>
      <c r="D12" s="450"/>
      <c r="E12" s="450"/>
      <c r="F12" s="450"/>
      <c r="G12" s="450"/>
      <c r="H12" s="450"/>
      <c r="I12" s="450"/>
      <c r="J12" s="450"/>
      <c r="K12" s="450"/>
      <c r="L12" s="450"/>
      <c r="M12" s="451"/>
      <c r="N12" s="451"/>
      <c r="O12" s="450"/>
      <c r="P12" s="450"/>
      <c r="Q12" s="450"/>
      <c r="R12" s="450"/>
      <c r="S12" s="450"/>
      <c r="T12" s="450"/>
      <c r="U12" s="450"/>
      <c r="V12" s="450"/>
      <c r="W12" s="450"/>
      <c r="X12" s="450"/>
      <c r="Y12" s="450"/>
      <c r="Z12" s="535" t="s">
        <v>330</v>
      </c>
      <c r="AA12" s="535"/>
      <c r="AB12" s="535"/>
      <c r="AC12" s="535"/>
      <c r="AD12" s="535"/>
      <c r="AE12" s="535"/>
      <c r="AF12" s="535"/>
      <c r="AG12" s="535"/>
      <c r="AH12" s="535"/>
      <c r="AI12" s="535"/>
      <c r="AJ12" s="535"/>
      <c r="AK12" s="535"/>
      <c r="AL12" s="535"/>
      <c r="AM12" s="535"/>
      <c r="AN12" s="535"/>
      <c r="AO12" s="535"/>
      <c r="AP12" s="535"/>
      <c r="AQ12" s="535"/>
      <c r="AR12" s="535"/>
      <c r="AS12" s="535"/>
      <c r="AT12" s="535"/>
      <c r="AU12" s="535"/>
      <c r="AV12" s="535"/>
      <c r="AW12" s="535"/>
      <c r="AX12" s="535"/>
      <c r="AY12" s="535"/>
      <c r="AZ12" s="535"/>
      <c r="BA12" s="535"/>
      <c r="BB12" s="535"/>
      <c r="BC12" s="535"/>
      <c r="BD12" s="535"/>
      <c r="BE12" s="535"/>
      <c r="BF12" s="535"/>
      <c r="BG12" s="535"/>
      <c r="BH12" s="535"/>
      <c r="BI12" s="535"/>
      <c r="BJ12" s="535"/>
    </row>
    <row r="13" spans="1:62" s="466" customFormat="1" ht="16.5" customHeight="1">
      <c r="A13" s="449"/>
      <c r="B13" s="450"/>
      <c r="C13" s="450"/>
      <c r="D13" s="450"/>
      <c r="E13" s="450"/>
      <c r="F13" s="450"/>
      <c r="G13" s="450"/>
      <c r="H13" s="450"/>
      <c r="I13" s="450"/>
      <c r="J13" s="450"/>
      <c r="K13" s="450"/>
      <c r="L13" s="450"/>
      <c r="M13" s="451"/>
      <c r="N13" s="451"/>
      <c r="O13" s="450"/>
      <c r="P13" s="450"/>
      <c r="Q13" s="450"/>
      <c r="R13" s="450"/>
      <c r="S13" s="450"/>
      <c r="T13" s="450"/>
      <c r="U13" s="450"/>
      <c r="V13" s="450"/>
      <c r="W13" s="450"/>
      <c r="X13" s="450"/>
      <c r="Y13" s="450"/>
      <c r="Z13" s="535"/>
      <c r="AA13" s="535"/>
      <c r="AB13" s="535"/>
      <c r="AC13" s="535"/>
      <c r="AD13" s="535"/>
      <c r="AE13" s="535"/>
      <c r="AF13" s="535"/>
      <c r="AG13" s="535"/>
      <c r="AH13" s="535"/>
      <c r="AI13" s="535"/>
      <c r="AJ13" s="535"/>
      <c r="AK13" s="535"/>
      <c r="AL13" s="535"/>
      <c r="AM13" s="535"/>
      <c r="AN13" s="535"/>
      <c r="AO13" s="535"/>
      <c r="AP13" s="535"/>
      <c r="AQ13" s="535"/>
      <c r="AR13" s="535"/>
      <c r="AS13" s="535"/>
      <c r="AT13" s="535"/>
      <c r="AU13" s="535"/>
      <c r="AV13" s="535"/>
      <c r="AW13" s="535"/>
      <c r="AX13" s="535"/>
      <c r="AY13" s="535"/>
      <c r="AZ13" s="535"/>
      <c r="BA13" s="535"/>
      <c r="BB13" s="535"/>
      <c r="BC13" s="535"/>
      <c r="BD13" s="535"/>
      <c r="BE13" s="535"/>
      <c r="BF13" s="535"/>
      <c r="BG13" s="535"/>
      <c r="BH13" s="535"/>
      <c r="BI13" s="535"/>
      <c r="BJ13" s="535"/>
    </row>
    <row r="14" spans="1:62" s="466" customFormat="1" ht="9" hidden="1" customHeight="1">
      <c r="A14" s="449"/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1"/>
      <c r="N14" s="451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535"/>
      <c r="AA14" s="535"/>
      <c r="AB14" s="535"/>
      <c r="AC14" s="535"/>
      <c r="AD14" s="535"/>
      <c r="AE14" s="535"/>
      <c r="AF14" s="535"/>
      <c r="AG14" s="535"/>
      <c r="AH14" s="535"/>
      <c r="AI14" s="535"/>
      <c r="AJ14" s="535"/>
      <c r="AK14" s="535"/>
      <c r="AL14" s="535"/>
      <c r="AM14" s="535"/>
      <c r="AN14" s="535"/>
      <c r="AO14" s="535"/>
      <c r="AP14" s="535"/>
      <c r="AQ14" s="535"/>
      <c r="AR14" s="535"/>
      <c r="AS14" s="535"/>
      <c r="AT14" s="535"/>
      <c r="AU14" s="535"/>
      <c r="AV14" s="535"/>
      <c r="AW14" s="535"/>
      <c r="AX14" s="535"/>
      <c r="AY14" s="535"/>
      <c r="AZ14" s="535"/>
      <c r="BA14" s="535"/>
      <c r="BB14" s="535"/>
      <c r="BC14" s="535"/>
      <c r="BD14" s="535"/>
      <c r="BE14" s="535"/>
      <c r="BF14" s="535"/>
      <c r="BG14" s="535"/>
      <c r="BH14" s="535"/>
      <c r="BI14" s="535"/>
      <c r="BJ14" s="535"/>
    </row>
    <row r="15" spans="1:62" s="419" customFormat="1" ht="16.5" customHeight="1">
      <c r="A15" s="449"/>
      <c r="B15" s="450"/>
      <c r="C15" s="450"/>
      <c r="D15" s="450"/>
      <c r="E15" s="450"/>
      <c r="F15" s="450"/>
      <c r="G15" s="450"/>
      <c r="H15" s="450"/>
      <c r="I15" s="450"/>
      <c r="J15" s="450"/>
      <c r="K15" s="450"/>
      <c r="L15" s="450"/>
      <c r="M15" s="451"/>
      <c r="N15" s="451"/>
      <c r="O15" s="450"/>
      <c r="P15" s="450"/>
      <c r="Q15" s="450"/>
      <c r="R15" s="450"/>
      <c r="S15" s="450"/>
      <c r="T15" s="450"/>
      <c r="U15" s="450"/>
      <c r="V15" s="450"/>
      <c r="W15" s="450"/>
      <c r="X15" s="450"/>
      <c r="Y15" s="450"/>
      <c r="Z15" s="534" t="s">
        <v>331</v>
      </c>
      <c r="AA15" s="534"/>
      <c r="AB15" s="534"/>
      <c r="AC15" s="534"/>
      <c r="AD15" s="534"/>
      <c r="AE15" s="534"/>
      <c r="AF15" s="534"/>
      <c r="AG15" s="534"/>
      <c r="AH15" s="534"/>
      <c r="AI15" s="534"/>
      <c r="AJ15" s="534"/>
      <c r="AK15" s="534"/>
      <c r="AL15" s="534"/>
      <c r="AM15" s="534"/>
      <c r="AN15" s="534"/>
      <c r="AO15" s="534"/>
      <c r="AP15" s="534"/>
      <c r="AQ15" s="534"/>
      <c r="AR15" s="534"/>
      <c r="AS15" s="534"/>
      <c r="AT15" s="534"/>
      <c r="AU15" s="534"/>
      <c r="AV15" s="534"/>
      <c r="AW15" s="534"/>
      <c r="AX15" s="534"/>
      <c r="AY15" s="534"/>
      <c r="AZ15" s="534"/>
      <c r="BA15" s="534"/>
      <c r="BB15" s="534"/>
      <c r="BC15" s="534"/>
      <c r="BD15" s="534"/>
      <c r="BE15" s="534"/>
      <c r="BF15" s="534"/>
      <c r="BG15" s="534"/>
      <c r="BH15" s="534"/>
      <c r="BI15" s="534"/>
      <c r="BJ15" s="534"/>
    </row>
    <row r="16" spans="1:62" s="419" customFormat="1" ht="16.5" customHeight="1">
      <c r="A16" s="449"/>
      <c r="B16" s="450"/>
      <c r="C16" s="450"/>
      <c r="D16" s="450"/>
      <c r="E16" s="450"/>
      <c r="F16" s="450"/>
      <c r="G16" s="450"/>
      <c r="H16" s="450"/>
      <c r="I16" s="450"/>
      <c r="J16" s="450"/>
      <c r="K16" s="450"/>
      <c r="L16" s="450"/>
      <c r="M16" s="451"/>
      <c r="N16" s="451"/>
      <c r="O16" s="450"/>
      <c r="P16" s="450"/>
      <c r="Q16" s="450"/>
      <c r="R16" s="450"/>
      <c r="S16" s="450"/>
      <c r="T16" s="450"/>
      <c r="U16" s="450"/>
      <c r="V16" s="450"/>
      <c r="W16" s="450"/>
      <c r="X16" s="450"/>
      <c r="Y16" s="450"/>
      <c r="Z16" s="535" t="s">
        <v>332</v>
      </c>
      <c r="AA16" s="535"/>
      <c r="AB16" s="535"/>
      <c r="AC16" s="535"/>
      <c r="AD16" s="535"/>
      <c r="AE16" s="535"/>
      <c r="AF16" s="535"/>
      <c r="AG16" s="535"/>
      <c r="AH16" s="535"/>
      <c r="AI16" s="535"/>
      <c r="AJ16" s="535"/>
      <c r="AK16" s="535"/>
      <c r="AL16" s="535"/>
      <c r="AM16" s="535"/>
      <c r="AN16" s="535"/>
      <c r="AO16" s="535"/>
      <c r="AP16" s="535"/>
      <c r="AQ16" s="535"/>
      <c r="AR16" s="535"/>
      <c r="AS16" s="535"/>
      <c r="AT16" s="535"/>
      <c r="AU16" s="535"/>
      <c r="AV16" s="535"/>
      <c r="AW16" s="535"/>
      <c r="AX16" s="535"/>
      <c r="AY16" s="535"/>
      <c r="AZ16" s="535"/>
      <c r="BA16" s="535"/>
      <c r="BB16" s="535"/>
      <c r="BC16" s="535"/>
      <c r="BD16" s="535"/>
      <c r="BE16" s="535"/>
      <c r="BF16" s="535"/>
      <c r="BG16" s="535"/>
      <c r="BH16" s="535"/>
      <c r="BI16" s="535"/>
      <c r="BJ16" s="535"/>
    </row>
    <row r="17" spans="1:62" ht="9" customHeight="1">
      <c r="A17" s="12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4"/>
      <c r="N17" s="14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535"/>
      <c r="AA17" s="535"/>
      <c r="AB17" s="535"/>
      <c r="AC17" s="535"/>
      <c r="AD17" s="535"/>
      <c r="AE17" s="535"/>
      <c r="AF17" s="535"/>
      <c r="AG17" s="535"/>
      <c r="AH17" s="535"/>
      <c r="AI17" s="535"/>
      <c r="AJ17" s="535"/>
      <c r="AK17" s="535"/>
      <c r="AL17" s="535"/>
      <c r="AM17" s="535"/>
      <c r="AN17" s="535"/>
      <c r="AO17" s="535"/>
      <c r="AP17" s="535"/>
      <c r="AQ17" s="535"/>
      <c r="AR17" s="535"/>
      <c r="AS17" s="535"/>
      <c r="AT17" s="535"/>
      <c r="AU17" s="535"/>
      <c r="AV17" s="535"/>
      <c r="AW17" s="535"/>
      <c r="AX17" s="535"/>
      <c r="AY17" s="535"/>
      <c r="AZ17" s="535"/>
      <c r="BA17" s="535"/>
      <c r="BB17" s="535"/>
      <c r="BC17" s="535"/>
      <c r="BD17" s="535"/>
      <c r="BE17" s="535"/>
      <c r="BF17" s="535"/>
      <c r="BG17" s="535"/>
      <c r="BH17" s="535"/>
      <c r="BI17" s="535"/>
      <c r="BJ17" s="535"/>
    </row>
    <row r="18" spans="1:62" s="419" customFormat="1" ht="16.5" customHeight="1">
      <c r="A18" s="449"/>
      <c r="B18" s="450"/>
      <c r="C18" s="450"/>
      <c r="D18" s="450"/>
      <c r="E18" s="450"/>
      <c r="F18" s="450"/>
      <c r="G18" s="450"/>
      <c r="H18" s="450"/>
      <c r="I18" s="450"/>
      <c r="J18" s="450"/>
      <c r="K18" s="450"/>
      <c r="L18" s="450"/>
      <c r="M18" s="451"/>
      <c r="N18" s="451"/>
      <c r="O18" s="450"/>
      <c r="P18" s="450"/>
      <c r="Q18" s="450"/>
      <c r="R18" s="450"/>
      <c r="S18" s="450"/>
      <c r="T18" s="450"/>
      <c r="U18" s="450"/>
      <c r="V18" s="450"/>
      <c r="W18" s="450"/>
      <c r="X18" s="450"/>
      <c r="Y18" s="450"/>
      <c r="Z18" s="535" t="s">
        <v>333</v>
      </c>
      <c r="AA18" s="535"/>
      <c r="AB18" s="535"/>
      <c r="AC18" s="535"/>
      <c r="AD18" s="535"/>
      <c r="AE18" s="535"/>
      <c r="AF18" s="535"/>
      <c r="AG18" s="535"/>
      <c r="AH18" s="535"/>
      <c r="AI18" s="535"/>
      <c r="AJ18" s="535"/>
      <c r="AK18" s="535"/>
      <c r="AL18" s="535"/>
      <c r="AM18" s="535"/>
      <c r="AN18" s="535"/>
      <c r="AO18" s="535"/>
      <c r="AP18" s="535"/>
      <c r="AQ18" s="535"/>
      <c r="AR18" s="535"/>
      <c r="AS18" s="535"/>
      <c r="AT18" s="535"/>
      <c r="AU18" s="535"/>
      <c r="AV18" s="535"/>
      <c r="AW18" s="535"/>
      <c r="AX18" s="535"/>
      <c r="AY18" s="535"/>
      <c r="AZ18" s="535"/>
      <c r="BA18" s="535"/>
      <c r="BB18" s="535"/>
      <c r="BC18" s="535"/>
      <c r="BD18" s="535"/>
      <c r="BE18" s="535"/>
      <c r="BF18" s="535"/>
      <c r="BG18" s="535"/>
      <c r="BH18" s="535"/>
      <c r="BI18" s="535"/>
      <c r="BJ18" s="535"/>
    </row>
    <row r="19" spans="1:62" s="419" customFormat="1" ht="16.5" customHeight="1">
      <c r="A19" s="449"/>
      <c r="B19" s="450"/>
      <c r="C19" s="450"/>
      <c r="D19" s="450"/>
      <c r="E19" s="450"/>
      <c r="F19" s="450"/>
      <c r="G19" s="450"/>
      <c r="H19" s="450"/>
      <c r="I19" s="450"/>
      <c r="J19" s="450"/>
      <c r="K19" s="450"/>
      <c r="L19" s="450"/>
      <c r="M19" s="451"/>
      <c r="N19" s="451"/>
      <c r="O19" s="450"/>
      <c r="P19" s="450"/>
      <c r="Q19" s="450"/>
      <c r="R19" s="450"/>
      <c r="S19" s="450"/>
      <c r="T19" s="450"/>
      <c r="U19" s="450"/>
      <c r="V19" s="450"/>
      <c r="W19" s="450"/>
      <c r="X19" s="450"/>
      <c r="Y19" s="450"/>
      <c r="Z19" s="535"/>
      <c r="AA19" s="535"/>
      <c r="AB19" s="535"/>
      <c r="AC19" s="535"/>
      <c r="AD19" s="535"/>
      <c r="AE19" s="535"/>
      <c r="AF19" s="535"/>
      <c r="AG19" s="535"/>
      <c r="AH19" s="535"/>
      <c r="AI19" s="535"/>
      <c r="AJ19" s="535"/>
      <c r="AK19" s="535"/>
      <c r="AL19" s="535"/>
      <c r="AM19" s="535"/>
      <c r="AN19" s="535"/>
      <c r="AO19" s="535"/>
      <c r="AP19" s="535"/>
      <c r="AQ19" s="535"/>
      <c r="AR19" s="535"/>
      <c r="AS19" s="535"/>
      <c r="AT19" s="535"/>
      <c r="AU19" s="535"/>
      <c r="AV19" s="535"/>
      <c r="AW19" s="535"/>
      <c r="AX19" s="535"/>
      <c r="AY19" s="535"/>
      <c r="AZ19" s="535"/>
      <c r="BA19" s="535"/>
      <c r="BB19" s="535"/>
      <c r="BC19" s="535"/>
      <c r="BD19" s="535"/>
      <c r="BE19" s="535"/>
      <c r="BF19" s="535"/>
      <c r="BG19" s="535"/>
      <c r="BH19" s="535"/>
      <c r="BI19" s="535"/>
      <c r="BJ19" s="535"/>
    </row>
    <row r="20" spans="1:62" ht="18" customHeight="1">
      <c r="A20" s="530" t="s">
        <v>6</v>
      </c>
      <c r="B20" s="518"/>
      <c r="C20" s="518"/>
      <c r="D20" s="518"/>
      <c r="E20" s="518"/>
      <c r="F20" s="518"/>
      <c r="G20" s="518"/>
      <c r="H20" s="518"/>
      <c r="I20" s="518"/>
      <c r="J20" s="518"/>
      <c r="K20" s="518"/>
      <c r="L20" s="518"/>
      <c r="M20" s="518"/>
      <c r="N20" s="518"/>
      <c r="O20" s="518"/>
      <c r="P20" s="518"/>
      <c r="Q20" s="518"/>
      <c r="R20" s="518"/>
      <c r="S20" s="518"/>
      <c r="T20" s="518"/>
      <c r="U20" s="518"/>
      <c r="V20" s="518"/>
      <c r="W20" s="518"/>
      <c r="X20" s="518"/>
      <c r="Y20" s="519"/>
      <c r="Z20" s="22" t="s">
        <v>7</v>
      </c>
      <c r="AA20" s="23"/>
      <c r="AB20" s="23"/>
      <c r="AC20" s="19"/>
      <c r="AD20" s="19"/>
      <c r="AE20" s="18"/>
      <c r="AF20" s="18"/>
      <c r="AG20" s="18"/>
      <c r="AH20" s="18"/>
      <c r="AI20" s="18"/>
      <c r="AJ20" s="18"/>
      <c r="AK20" s="18"/>
      <c r="AL20" s="24"/>
      <c r="AM20" s="24"/>
      <c r="AN20" s="24"/>
      <c r="AO20" s="24"/>
      <c r="AP20" s="24"/>
      <c r="AQ20" s="24"/>
      <c r="AR20" s="24"/>
      <c r="AS20" s="24"/>
      <c r="AT20" s="24"/>
      <c r="AU20" s="25"/>
      <c r="AV20" s="25"/>
      <c r="AW20" s="23"/>
      <c r="AX20" s="23"/>
      <c r="AY20" s="23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4"/>
    </row>
    <row r="21" spans="1:62" ht="27.75" customHeight="1">
      <c r="A21" s="530" t="s">
        <v>8</v>
      </c>
      <c r="B21" s="518"/>
      <c r="C21" s="518"/>
      <c r="D21" s="518"/>
      <c r="E21" s="518"/>
      <c r="F21" s="518"/>
      <c r="G21" s="518"/>
      <c r="H21" s="518"/>
      <c r="I21" s="518"/>
      <c r="J21" s="518"/>
      <c r="K21" s="518"/>
      <c r="L21" s="518"/>
      <c r="M21" s="518"/>
      <c r="N21" s="518"/>
      <c r="O21" s="518"/>
      <c r="P21" s="518"/>
      <c r="Q21" s="518"/>
      <c r="R21" s="518"/>
      <c r="S21" s="518"/>
      <c r="T21" s="518"/>
      <c r="U21" s="518"/>
      <c r="V21" s="518"/>
      <c r="W21" s="518"/>
      <c r="X21" s="518"/>
      <c r="Y21" s="519"/>
      <c r="Z21" s="17" t="s">
        <v>9</v>
      </c>
      <c r="AA21" s="20"/>
      <c r="AB21" s="20"/>
      <c r="AC21" s="26"/>
      <c r="AD21" s="19"/>
      <c r="AE21" s="19"/>
      <c r="AF21" s="19"/>
      <c r="AG21" s="19"/>
      <c r="AH21" s="19"/>
      <c r="AI21" s="19"/>
      <c r="AJ21" s="19"/>
      <c r="AK21" s="19"/>
      <c r="AL21" s="27"/>
      <c r="AM21" s="27"/>
      <c r="AN21" s="27"/>
      <c r="AO21" s="27"/>
      <c r="AP21" s="27"/>
      <c r="AQ21" s="27"/>
      <c r="AR21" s="27"/>
      <c r="AS21" s="27"/>
      <c r="AT21" s="27"/>
      <c r="AU21" s="28"/>
      <c r="AV21" s="16"/>
      <c r="AW21" s="20"/>
      <c r="AX21" s="20"/>
      <c r="AY21" s="20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4"/>
    </row>
    <row r="22" spans="1:62" ht="16.5" customHeight="1">
      <c r="A22" s="523" t="s">
        <v>10</v>
      </c>
      <c r="B22" s="518"/>
      <c r="C22" s="518"/>
      <c r="D22" s="518"/>
      <c r="E22" s="518"/>
      <c r="F22" s="518"/>
      <c r="G22" s="518"/>
      <c r="H22" s="518"/>
      <c r="I22" s="518"/>
      <c r="J22" s="518"/>
      <c r="K22" s="518"/>
      <c r="L22" s="518"/>
      <c r="M22" s="518"/>
      <c r="N22" s="518"/>
      <c r="O22" s="518"/>
      <c r="P22" s="518"/>
      <c r="Q22" s="518"/>
      <c r="R22" s="518"/>
      <c r="S22" s="518"/>
      <c r="T22" s="518"/>
      <c r="U22" s="518"/>
      <c r="V22" s="518"/>
      <c r="W22" s="518"/>
      <c r="X22" s="518"/>
      <c r="Y22" s="519"/>
      <c r="Z22" s="29" t="s">
        <v>11</v>
      </c>
      <c r="AA22" s="2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2"/>
    </row>
    <row r="23" spans="1:62" ht="12" customHeight="1">
      <c r="A23" s="31"/>
      <c r="B23" s="31"/>
      <c r="C23" s="31"/>
      <c r="D23" s="31"/>
      <c r="E23" s="4"/>
      <c r="F23" s="32"/>
      <c r="G23" s="4"/>
      <c r="H23" s="31"/>
      <c r="I23" s="4"/>
      <c r="J23" s="4"/>
      <c r="K23" s="33"/>
      <c r="L23" s="34"/>
      <c r="M23" s="34"/>
      <c r="N23" s="34"/>
      <c r="O23" s="34"/>
      <c r="P23" s="31"/>
      <c r="Q23" s="31"/>
      <c r="R23" s="35"/>
      <c r="S23" s="31"/>
      <c r="T23" s="31"/>
      <c r="U23" s="31"/>
      <c r="V23" s="31"/>
      <c r="W23" s="31"/>
      <c r="X23" s="31"/>
      <c r="Y23" s="31"/>
      <c r="Z23" s="31"/>
      <c r="AA23" s="31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2"/>
      <c r="BJ23" s="2"/>
    </row>
    <row r="24" spans="1:62" ht="37.5" customHeight="1">
      <c r="A24" s="531" t="s">
        <v>12</v>
      </c>
      <c r="B24" s="532"/>
      <c r="C24" s="532"/>
      <c r="D24" s="532"/>
      <c r="E24" s="532"/>
      <c r="F24" s="532"/>
      <c r="G24" s="532"/>
      <c r="H24" s="532"/>
      <c r="I24" s="532"/>
      <c r="J24" s="532"/>
      <c r="K24" s="532"/>
      <c r="L24" s="532"/>
      <c r="M24" s="532"/>
      <c r="N24" s="532"/>
      <c r="O24" s="532"/>
      <c r="P24" s="532"/>
      <c r="Q24" s="532"/>
      <c r="R24" s="532"/>
      <c r="S24" s="532"/>
      <c r="T24" s="532"/>
      <c r="U24" s="532"/>
      <c r="V24" s="532"/>
      <c r="W24" s="532"/>
      <c r="X24" s="532"/>
      <c r="Y24" s="532"/>
      <c r="Z24" s="532"/>
      <c r="AA24" s="532"/>
      <c r="AB24" s="532"/>
      <c r="AC24" s="532"/>
      <c r="AD24" s="532"/>
      <c r="AE24" s="532"/>
      <c r="AF24" s="532"/>
      <c r="AG24" s="532"/>
      <c r="AH24" s="532"/>
      <c r="AI24" s="532"/>
      <c r="AJ24" s="532"/>
      <c r="AK24" s="532"/>
      <c r="AL24" s="532"/>
      <c r="AM24" s="532"/>
      <c r="AN24" s="532"/>
      <c r="AO24" s="532"/>
      <c r="AP24" s="532"/>
      <c r="AQ24" s="532"/>
      <c r="AR24" s="532"/>
      <c r="AS24" s="532"/>
      <c r="AT24" s="532"/>
      <c r="AU24" s="532"/>
      <c r="AV24" s="532"/>
      <c r="AW24" s="532"/>
      <c r="AX24" s="532"/>
      <c r="AY24" s="532"/>
      <c r="AZ24" s="532"/>
      <c r="BA24" s="533"/>
      <c r="BB24" s="536" t="s">
        <v>13</v>
      </c>
      <c r="BC24" s="532"/>
      <c r="BD24" s="532"/>
      <c r="BE24" s="532"/>
      <c r="BF24" s="532"/>
      <c r="BG24" s="532"/>
      <c r="BH24" s="533"/>
      <c r="BI24" s="36"/>
      <c r="BJ24" s="36"/>
    </row>
    <row r="25" spans="1:62" ht="12.75" customHeight="1">
      <c r="A25" s="546" t="s">
        <v>14</v>
      </c>
      <c r="B25" s="542" t="s">
        <v>15</v>
      </c>
      <c r="C25" s="532"/>
      <c r="D25" s="532"/>
      <c r="E25" s="532"/>
      <c r="F25" s="533"/>
      <c r="G25" s="542" t="s">
        <v>16</v>
      </c>
      <c r="H25" s="532"/>
      <c r="I25" s="532"/>
      <c r="J25" s="533"/>
      <c r="K25" s="542" t="s">
        <v>17</v>
      </c>
      <c r="L25" s="532"/>
      <c r="M25" s="532"/>
      <c r="N25" s="533"/>
      <c r="O25" s="542" t="s">
        <v>18</v>
      </c>
      <c r="P25" s="532"/>
      <c r="Q25" s="532"/>
      <c r="R25" s="532"/>
      <c r="S25" s="533"/>
      <c r="T25" s="542" t="s">
        <v>19</v>
      </c>
      <c r="U25" s="532"/>
      <c r="V25" s="532"/>
      <c r="W25" s="533"/>
      <c r="X25" s="542" t="s">
        <v>20</v>
      </c>
      <c r="Y25" s="532"/>
      <c r="Z25" s="532"/>
      <c r="AA25" s="533"/>
      <c r="AB25" s="542" t="s">
        <v>21</v>
      </c>
      <c r="AC25" s="532"/>
      <c r="AD25" s="532"/>
      <c r="AE25" s="532"/>
      <c r="AF25" s="533"/>
      <c r="AG25" s="542" t="s">
        <v>22</v>
      </c>
      <c r="AH25" s="532"/>
      <c r="AI25" s="532"/>
      <c r="AJ25" s="533"/>
      <c r="AK25" s="542" t="s">
        <v>23</v>
      </c>
      <c r="AL25" s="532"/>
      <c r="AM25" s="532"/>
      <c r="AN25" s="533"/>
      <c r="AO25" s="542" t="s">
        <v>24</v>
      </c>
      <c r="AP25" s="532"/>
      <c r="AQ25" s="532"/>
      <c r="AR25" s="533"/>
      <c r="AS25" s="542" t="s">
        <v>25</v>
      </c>
      <c r="AT25" s="532"/>
      <c r="AU25" s="532"/>
      <c r="AV25" s="532"/>
      <c r="AW25" s="533"/>
      <c r="AX25" s="542" t="s">
        <v>26</v>
      </c>
      <c r="AY25" s="532"/>
      <c r="AZ25" s="532"/>
      <c r="BA25" s="533"/>
      <c r="BB25" s="539" t="s">
        <v>27</v>
      </c>
      <c r="BC25" s="539" t="s">
        <v>28</v>
      </c>
      <c r="BD25" s="539" t="s">
        <v>29</v>
      </c>
      <c r="BE25" s="539" t="s">
        <v>30</v>
      </c>
      <c r="BF25" s="539" t="s">
        <v>31</v>
      </c>
      <c r="BG25" s="539" t="s">
        <v>32</v>
      </c>
      <c r="BH25" s="539" t="s">
        <v>33</v>
      </c>
      <c r="BI25" s="36"/>
      <c r="BJ25" s="36"/>
    </row>
    <row r="26" spans="1:62" ht="12.75" customHeight="1">
      <c r="A26" s="540"/>
      <c r="B26" s="37" t="s">
        <v>34</v>
      </c>
      <c r="C26" s="37" t="s">
        <v>35</v>
      </c>
      <c r="D26" s="37" t="s">
        <v>36</v>
      </c>
      <c r="E26" s="37" t="s">
        <v>37</v>
      </c>
      <c r="F26" s="37" t="s">
        <v>38</v>
      </c>
      <c r="G26" s="37" t="s">
        <v>39</v>
      </c>
      <c r="H26" s="37" t="s">
        <v>40</v>
      </c>
      <c r="I26" s="37" t="s">
        <v>41</v>
      </c>
      <c r="J26" s="37" t="s">
        <v>42</v>
      </c>
      <c r="K26" s="37" t="s">
        <v>43</v>
      </c>
      <c r="L26" s="37" t="s">
        <v>44</v>
      </c>
      <c r="M26" s="37" t="s">
        <v>45</v>
      </c>
      <c r="N26" s="37" t="s">
        <v>46</v>
      </c>
      <c r="O26" s="37" t="s">
        <v>34</v>
      </c>
      <c r="P26" s="37" t="s">
        <v>35</v>
      </c>
      <c r="Q26" s="37" t="s">
        <v>36</v>
      </c>
      <c r="R26" s="37" t="s">
        <v>37</v>
      </c>
      <c r="S26" s="37" t="s">
        <v>38</v>
      </c>
      <c r="T26" s="37" t="s">
        <v>47</v>
      </c>
      <c r="U26" s="37" t="s">
        <v>48</v>
      </c>
      <c r="V26" s="37" t="s">
        <v>49</v>
      </c>
      <c r="W26" s="37" t="s">
        <v>50</v>
      </c>
      <c r="X26" s="37" t="s">
        <v>51</v>
      </c>
      <c r="Y26" s="37" t="s">
        <v>52</v>
      </c>
      <c r="Z26" s="37" t="s">
        <v>53</v>
      </c>
      <c r="AA26" s="37" t="s">
        <v>54</v>
      </c>
      <c r="AB26" s="37" t="s">
        <v>51</v>
      </c>
      <c r="AC26" s="37" t="s">
        <v>52</v>
      </c>
      <c r="AD26" s="37" t="s">
        <v>53</v>
      </c>
      <c r="AE26" s="37" t="s">
        <v>54</v>
      </c>
      <c r="AF26" s="37" t="s">
        <v>55</v>
      </c>
      <c r="AG26" s="37" t="s">
        <v>39</v>
      </c>
      <c r="AH26" s="37" t="s">
        <v>40</v>
      </c>
      <c r="AI26" s="37" t="s">
        <v>41</v>
      </c>
      <c r="AJ26" s="37" t="s">
        <v>42</v>
      </c>
      <c r="AK26" s="37">
        <v>4</v>
      </c>
      <c r="AL26" s="37" t="s">
        <v>56</v>
      </c>
      <c r="AM26" s="37" t="s">
        <v>57</v>
      </c>
      <c r="AN26" s="37" t="s">
        <v>58</v>
      </c>
      <c r="AO26" s="37" t="s">
        <v>34</v>
      </c>
      <c r="AP26" s="37" t="s">
        <v>35</v>
      </c>
      <c r="AQ26" s="37" t="s">
        <v>36</v>
      </c>
      <c r="AR26" s="37" t="s">
        <v>37</v>
      </c>
      <c r="AS26" s="37" t="s">
        <v>38</v>
      </c>
      <c r="AT26" s="37" t="s">
        <v>39</v>
      </c>
      <c r="AU26" s="37" t="s">
        <v>40</v>
      </c>
      <c r="AV26" s="37" t="s">
        <v>41</v>
      </c>
      <c r="AW26" s="37" t="s">
        <v>42</v>
      </c>
      <c r="AX26" s="37">
        <v>3</v>
      </c>
      <c r="AY26" s="37">
        <v>7</v>
      </c>
      <c r="AZ26" s="37">
        <v>14</v>
      </c>
      <c r="BA26" s="37">
        <v>21</v>
      </c>
      <c r="BB26" s="540"/>
      <c r="BC26" s="540"/>
      <c r="BD26" s="540"/>
      <c r="BE26" s="540"/>
      <c r="BF26" s="540"/>
      <c r="BG26" s="540"/>
      <c r="BH26" s="540"/>
      <c r="BI26" s="36"/>
      <c r="BJ26" s="36"/>
    </row>
    <row r="27" spans="1:62" ht="12.75" customHeight="1">
      <c r="A27" s="540"/>
      <c r="B27" s="37" t="s">
        <v>59</v>
      </c>
      <c r="C27" s="37" t="s">
        <v>60</v>
      </c>
      <c r="D27" s="37" t="s">
        <v>61</v>
      </c>
      <c r="E27" s="37" t="s">
        <v>62</v>
      </c>
      <c r="F27" s="37" t="s">
        <v>47</v>
      </c>
      <c r="G27" s="37" t="s">
        <v>48</v>
      </c>
      <c r="H27" s="37" t="s">
        <v>49</v>
      </c>
      <c r="I27" s="37" t="s">
        <v>50</v>
      </c>
      <c r="J27" s="37" t="s">
        <v>51</v>
      </c>
      <c r="K27" s="37" t="s">
        <v>52</v>
      </c>
      <c r="L27" s="37" t="s">
        <v>53</v>
      </c>
      <c r="M27" s="37" t="s">
        <v>54</v>
      </c>
      <c r="N27" s="37" t="s">
        <v>55</v>
      </c>
      <c r="O27" s="37" t="s">
        <v>59</v>
      </c>
      <c r="P27" s="37" t="s">
        <v>60</v>
      </c>
      <c r="Q27" s="37" t="s">
        <v>61</v>
      </c>
      <c r="R27" s="37" t="s">
        <v>62</v>
      </c>
      <c r="S27" s="37" t="s">
        <v>63</v>
      </c>
      <c r="T27" s="37" t="s">
        <v>56</v>
      </c>
      <c r="U27" s="37" t="s">
        <v>57</v>
      </c>
      <c r="V27" s="37" t="s">
        <v>58</v>
      </c>
      <c r="W27" s="37" t="s">
        <v>34</v>
      </c>
      <c r="X27" s="37" t="s">
        <v>35</v>
      </c>
      <c r="Y27" s="37" t="s">
        <v>36</v>
      </c>
      <c r="Z27" s="37" t="s">
        <v>37</v>
      </c>
      <c r="AA27" s="37" t="s">
        <v>34</v>
      </c>
      <c r="AB27" s="37" t="s">
        <v>35</v>
      </c>
      <c r="AC27" s="37" t="s">
        <v>36</v>
      </c>
      <c r="AD27" s="37" t="s">
        <v>37</v>
      </c>
      <c r="AE27" s="37" t="s">
        <v>38</v>
      </c>
      <c r="AF27" s="37" t="s">
        <v>47</v>
      </c>
      <c r="AG27" s="37" t="s">
        <v>48</v>
      </c>
      <c r="AH27" s="37" t="s">
        <v>49</v>
      </c>
      <c r="AI27" s="37" t="s">
        <v>50</v>
      </c>
      <c r="AJ27" s="37" t="s">
        <v>43</v>
      </c>
      <c r="AK27" s="37" t="s">
        <v>44</v>
      </c>
      <c r="AL27" s="37" t="s">
        <v>45</v>
      </c>
      <c r="AM27" s="37" t="s">
        <v>46</v>
      </c>
      <c r="AN27" s="37" t="s">
        <v>64</v>
      </c>
      <c r="AO27" s="37" t="s">
        <v>59</v>
      </c>
      <c r="AP27" s="37" t="s">
        <v>60</v>
      </c>
      <c r="AQ27" s="37" t="s">
        <v>61</v>
      </c>
      <c r="AR27" s="37" t="s">
        <v>62</v>
      </c>
      <c r="AS27" s="37" t="s">
        <v>47</v>
      </c>
      <c r="AT27" s="37" t="s">
        <v>48</v>
      </c>
      <c r="AU27" s="37" t="s">
        <v>49</v>
      </c>
      <c r="AV27" s="37" t="s">
        <v>50</v>
      </c>
      <c r="AW27" s="37">
        <v>2</v>
      </c>
      <c r="AX27" s="37">
        <v>6</v>
      </c>
      <c r="AY27" s="37">
        <v>13</v>
      </c>
      <c r="AZ27" s="37">
        <v>20</v>
      </c>
      <c r="BA27" s="37">
        <v>27</v>
      </c>
      <c r="BB27" s="540"/>
      <c r="BC27" s="540"/>
      <c r="BD27" s="540"/>
      <c r="BE27" s="540"/>
      <c r="BF27" s="540"/>
      <c r="BG27" s="540"/>
      <c r="BH27" s="540"/>
      <c r="BI27" s="36"/>
      <c r="BJ27" s="36"/>
    </row>
    <row r="28" spans="1:62" ht="30.75" customHeight="1">
      <c r="A28" s="541"/>
      <c r="B28" s="38">
        <v>1</v>
      </c>
      <c r="C28" s="38">
        <v>2</v>
      </c>
      <c r="D28" s="38">
        <v>3</v>
      </c>
      <c r="E28" s="38">
        <v>4</v>
      </c>
      <c r="F28" s="38">
        <v>5</v>
      </c>
      <c r="G28" s="38">
        <v>6</v>
      </c>
      <c r="H28" s="39">
        <v>7</v>
      </c>
      <c r="I28" s="38">
        <v>8</v>
      </c>
      <c r="J28" s="38">
        <v>9</v>
      </c>
      <c r="K28" s="38">
        <v>10</v>
      </c>
      <c r="L28" s="38">
        <v>11</v>
      </c>
      <c r="M28" s="38">
        <v>12</v>
      </c>
      <c r="N28" s="38">
        <v>13</v>
      </c>
      <c r="O28" s="38">
        <v>14</v>
      </c>
      <c r="P28" s="38">
        <v>15</v>
      </c>
      <c r="Q28" s="38">
        <v>16</v>
      </c>
      <c r="R28" s="38">
        <v>17</v>
      </c>
      <c r="S28" s="38">
        <v>18</v>
      </c>
      <c r="T28" s="38">
        <v>19</v>
      </c>
      <c r="U28" s="38">
        <v>20</v>
      </c>
      <c r="V28" s="38">
        <v>21</v>
      </c>
      <c r="W28" s="38">
        <v>22</v>
      </c>
      <c r="X28" s="38">
        <v>23</v>
      </c>
      <c r="Y28" s="38">
        <v>24</v>
      </c>
      <c r="Z28" s="38">
        <v>25</v>
      </c>
      <c r="AA28" s="38">
        <v>26</v>
      </c>
      <c r="AB28" s="38">
        <v>27</v>
      </c>
      <c r="AC28" s="38">
        <v>28</v>
      </c>
      <c r="AD28" s="38">
        <v>29</v>
      </c>
      <c r="AE28" s="38">
        <v>30</v>
      </c>
      <c r="AF28" s="38">
        <v>31</v>
      </c>
      <c r="AG28" s="38">
        <v>32</v>
      </c>
      <c r="AH28" s="38">
        <v>33</v>
      </c>
      <c r="AI28" s="38">
        <v>34</v>
      </c>
      <c r="AJ28" s="38">
        <v>35</v>
      </c>
      <c r="AK28" s="38">
        <v>36</v>
      </c>
      <c r="AL28" s="38">
        <v>37</v>
      </c>
      <c r="AM28" s="38">
        <v>38</v>
      </c>
      <c r="AN28" s="38">
        <v>39</v>
      </c>
      <c r="AO28" s="38">
        <v>40</v>
      </c>
      <c r="AP28" s="38">
        <v>41</v>
      </c>
      <c r="AQ28" s="38">
        <v>42</v>
      </c>
      <c r="AR28" s="38">
        <v>43</v>
      </c>
      <c r="AS28" s="38">
        <v>44</v>
      </c>
      <c r="AT28" s="38">
        <v>45</v>
      </c>
      <c r="AU28" s="38">
        <v>46</v>
      </c>
      <c r="AV28" s="38">
        <v>47</v>
      </c>
      <c r="AW28" s="38">
        <v>48</v>
      </c>
      <c r="AX28" s="38">
        <v>49</v>
      </c>
      <c r="AY28" s="38">
        <v>50</v>
      </c>
      <c r="AZ28" s="38">
        <v>51</v>
      </c>
      <c r="BA28" s="38">
        <v>52</v>
      </c>
      <c r="BB28" s="541"/>
      <c r="BC28" s="541"/>
      <c r="BD28" s="541"/>
      <c r="BE28" s="541"/>
      <c r="BF28" s="541"/>
      <c r="BG28" s="541"/>
      <c r="BH28" s="541"/>
      <c r="BI28" s="36"/>
      <c r="BJ28" s="36"/>
    </row>
    <row r="29" spans="1:62" ht="13.5" customHeight="1">
      <c r="A29" s="40">
        <v>1</v>
      </c>
      <c r="B29" s="41"/>
      <c r="C29" s="41"/>
      <c r="D29" s="42"/>
      <c r="E29" s="42"/>
      <c r="F29" s="42"/>
      <c r="G29" s="42"/>
      <c r="H29" s="42"/>
      <c r="I29" s="43" t="s">
        <v>65</v>
      </c>
      <c r="J29" s="37"/>
      <c r="K29" s="42"/>
      <c r="L29" s="42"/>
      <c r="M29" s="42"/>
      <c r="N29" s="42"/>
      <c r="O29" s="42"/>
      <c r="P29" s="42"/>
      <c r="Q29" s="42"/>
      <c r="R29" s="284"/>
      <c r="S29" s="284"/>
      <c r="T29" s="41" t="s">
        <v>66</v>
      </c>
      <c r="U29" s="41" t="s">
        <v>66</v>
      </c>
      <c r="V29" s="41"/>
      <c r="W29" s="41"/>
      <c r="X29" s="41"/>
      <c r="Y29" s="41"/>
      <c r="Z29" s="41"/>
      <c r="AA29" s="42"/>
      <c r="AB29" s="42"/>
      <c r="AC29" s="43" t="s">
        <v>65</v>
      </c>
      <c r="AD29" s="43"/>
      <c r="AE29" s="37"/>
      <c r="AF29" s="42"/>
      <c r="AG29" s="37"/>
      <c r="AH29" s="37"/>
      <c r="AI29" s="37"/>
      <c r="AJ29" s="37"/>
      <c r="AK29" s="42"/>
      <c r="AL29" s="284"/>
      <c r="AM29" s="284"/>
      <c r="AN29" s="41" t="s">
        <v>66</v>
      </c>
      <c r="AO29" s="41" t="s">
        <v>66</v>
      </c>
      <c r="AP29" s="41" t="s">
        <v>66</v>
      </c>
      <c r="AQ29" s="41" t="s">
        <v>66</v>
      </c>
      <c r="AR29" s="41" t="s">
        <v>66</v>
      </c>
      <c r="AS29" s="41" t="s">
        <v>66</v>
      </c>
      <c r="AT29" s="41" t="s">
        <v>66</v>
      </c>
      <c r="AU29" s="41" t="s">
        <v>66</v>
      </c>
      <c r="AV29" s="41" t="s">
        <v>66</v>
      </c>
      <c r="AW29" s="41" t="s">
        <v>66</v>
      </c>
      <c r="AX29" s="41" t="s">
        <v>66</v>
      </c>
      <c r="AY29" s="41" t="s">
        <v>66</v>
      </c>
      <c r="AZ29" s="41" t="s">
        <v>66</v>
      </c>
      <c r="BA29" s="41" t="s">
        <v>66</v>
      </c>
      <c r="BB29" s="44">
        <f t="shared" ref="BB29:BB33" si="0">SUM(BC29:BH29)</f>
        <v>52</v>
      </c>
      <c r="BC29" s="45">
        <v>32</v>
      </c>
      <c r="BD29" s="45">
        <v>4</v>
      </c>
      <c r="BE29" s="45"/>
      <c r="BF29" s="45"/>
      <c r="BG29" s="45"/>
      <c r="BH29" s="45">
        <v>16</v>
      </c>
      <c r="BI29" s="36"/>
      <c r="BJ29" s="36"/>
    </row>
    <row r="30" spans="1:62" ht="12.75" customHeight="1">
      <c r="A30" s="40">
        <v>2</v>
      </c>
      <c r="B30" s="41"/>
      <c r="C30" s="41"/>
      <c r="D30" s="42"/>
      <c r="E30" s="42"/>
      <c r="F30" s="42"/>
      <c r="G30" s="42"/>
      <c r="H30" s="42"/>
      <c r="I30" s="43" t="s">
        <v>65</v>
      </c>
      <c r="J30" s="37"/>
      <c r="K30" s="42"/>
      <c r="L30" s="42"/>
      <c r="M30" s="42"/>
      <c r="N30" s="42"/>
      <c r="O30" s="42"/>
      <c r="P30" s="42"/>
      <c r="Q30" s="42"/>
      <c r="R30" s="284"/>
      <c r="S30" s="284"/>
      <c r="T30" s="41" t="s">
        <v>66</v>
      </c>
      <c r="U30" s="41" t="s">
        <v>66</v>
      </c>
      <c r="V30" s="41"/>
      <c r="W30" s="41"/>
      <c r="X30" s="41"/>
      <c r="Y30" s="41"/>
      <c r="Z30" s="41"/>
      <c r="AA30" s="46"/>
      <c r="AB30" s="42"/>
      <c r="AC30" s="43" t="s">
        <v>65</v>
      </c>
      <c r="AD30" s="43"/>
      <c r="AE30" s="37"/>
      <c r="AF30" s="42"/>
      <c r="AG30" s="37"/>
      <c r="AH30" s="37"/>
      <c r="AI30" s="42"/>
      <c r="AJ30" s="37"/>
      <c r="AK30" s="42"/>
      <c r="AL30" s="284"/>
      <c r="AM30" s="284"/>
      <c r="AN30" s="41" t="s">
        <v>66</v>
      </c>
      <c r="AO30" s="41" t="s">
        <v>66</v>
      </c>
      <c r="AP30" s="41" t="s">
        <v>66</v>
      </c>
      <c r="AQ30" s="41" t="s">
        <v>66</v>
      </c>
      <c r="AR30" s="41" t="s">
        <v>66</v>
      </c>
      <c r="AS30" s="41" t="s">
        <v>66</v>
      </c>
      <c r="AT30" s="41" t="s">
        <v>66</v>
      </c>
      <c r="AU30" s="41" t="s">
        <v>66</v>
      </c>
      <c r="AV30" s="41" t="s">
        <v>66</v>
      </c>
      <c r="AW30" s="41" t="s">
        <v>66</v>
      </c>
      <c r="AX30" s="41" t="s">
        <v>66</v>
      </c>
      <c r="AY30" s="41" t="s">
        <v>66</v>
      </c>
      <c r="AZ30" s="41" t="s">
        <v>66</v>
      </c>
      <c r="BA30" s="41" t="s">
        <v>66</v>
      </c>
      <c r="BB30" s="44">
        <f t="shared" si="0"/>
        <v>52</v>
      </c>
      <c r="BC30" s="45">
        <v>32</v>
      </c>
      <c r="BD30" s="45">
        <v>4</v>
      </c>
      <c r="BE30" s="45"/>
      <c r="BF30" s="45"/>
      <c r="BG30" s="45"/>
      <c r="BH30" s="45">
        <v>16</v>
      </c>
      <c r="BI30" s="36"/>
      <c r="BJ30" s="36"/>
    </row>
    <row r="31" spans="1:62" ht="12.75" customHeight="1">
      <c r="A31" s="40">
        <v>3</v>
      </c>
      <c r="B31" s="41"/>
      <c r="C31" s="41"/>
      <c r="D31" s="42"/>
      <c r="E31" s="42"/>
      <c r="F31" s="42"/>
      <c r="G31" s="42"/>
      <c r="H31" s="42"/>
      <c r="I31" s="43" t="s">
        <v>65</v>
      </c>
      <c r="J31" s="37"/>
      <c r="K31" s="42"/>
      <c r="L31" s="42"/>
      <c r="M31" s="42"/>
      <c r="N31" s="42"/>
      <c r="O31" s="42"/>
      <c r="P31" s="42"/>
      <c r="Q31" s="42"/>
      <c r="R31" s="284"/>
      <c r="S31" s="284"/>
      <c r="T31" s="41" t="s">
        <v>66</v>
      </c>
      <c r="U31" s="41" t="s">
        <v>66</v>
      </c>
      <c r="V31" s="41"/>
      <c r="W31" s="41"/>
      <c r="X31" s="41"/>
      <c r="Y31" s="41"/>
      <c r="Z31" s="41"/>
      <c r="AA31" s="45"/>
      <c r="AB31" s="45"/>
      <c r="AC31" s="43" t="s">
        <v>65</v>
      </c>
      <c r="AD31" s="43"/>
      <c r="AE31" s="37"/>
      <c r="AF31" s="42"/>
      <c r="AG31" s="37"/>
      <c r="AH31" s="37"/>
      <c r="AI31" s="42"/>
      <c r="AJ31" s="37"/>
      <c r="AK31" s="42"/>
      <c r="AL31" s="284"/>
      <c r="AM31" s="284"/>
      <c r="AN31" s="47" t="s">
        <v>68</v>
      </c>
      <c r="AO31" s="48" t="s">
        <v>68</v>
      </c>
      <c r="AP31" s="47" t="s">
        <v>68</v>
      </c>
      <c r="AQ31" s="47" t="s">
        <v>68</v>
      </c>
      <c r="AR31" s="47" t="s">
        <v>68</v>
      </c>
      <c r="AS31" s="41" t="s">
        <v>66</v>
      </c>
      <c r="AT31" s="41" t="s">
        <v>66</v>
      </c>
      <c r="AU31" s="41" t="s">
        <v>66</v>
      </c>
      <c r="AV31" s="41" t="s">
        <v>66</v>
      </c>
      <c r="AW31" s="41" t="s">
        <v>66</v>
      </c>
      <c r="AX31" s="41" t="s">
        <v>66</v>
      </c>
      <c r="AY31" s="41" t="s">
        <v>66</v>
      </c>
      <c r="AZ31" s="41" t="s">
        <v>66</v>
      </c>
      <c r="BA31" s="41" t="s">
        <v>66</v>
      </c>
      <c r="BB31" s="44">
        <f t="shared" si="0"/>
        <v>52</v>
      </c>
      <c r="BC31" s="45">
        <v>32</v>
      </c>
      <c r="BD31" s="45">
        <v>4</v>
      </c>
      <c r="BE31" s="45">
        <v>5</v>
      </c>
      <c r="BF31" s="45"/>
      <c r="BG31" s="45"/>
      <c r="BH31" s="45">
        <v>11</v>
      </c>
      <c r="BI31" s="36"/>
      <c r="BJ31" s="36"/>
    </row>
    <row r="32" spans="1:62" ht="12.75" customHeight="1">
      <c r="A32" s="40">
        <v>4</v>
      </c>
      <c r="B32" s="41"/>
      <c r="C32" s="41"/>
      <c r="D32" s="42"/>
      <c r="E32" s="42"/>
      <c r="F32" s="42"/>
      <c r="G32" s="42"/>
      <c r="H32" s="42"/>
      <c r="I32" s="43" t="s">
        <v>65</v>
      </c>
      <c r="J32" s="37"/>
      <c r="K32" s="42"/>
      <c r="L32" s="42"/>
      <c r="M32" s="42"/>
      <c r="N32" s="42"/>
      <c r="O32" s="49"/>
      <c r="P32" s="37"/>
      <c r="Q32" s="42"/>
      <c r="R32" s="284"/>
      <c r="S32" s="284"/>
      <c r="T32" s="41" t="s">
        <v>66</v>
      </c>
      <c r="U32" s="41" t="s">
        <v>66</v>
      </c>
      <c r="V32" s="42" t="s">
        <v>69</v>
      </c>
      <c r="W32" s="42" t="s">
        <v>69</v>
      </c>
      <c r="X32" s="42" t="s">
        <v>69</v>
      </c>
      <c r="Y32" s="42" t="s">
        <v>69</v>
      </c>
      <c r="Z32" s="42" t="s">
        <v>69</v>
      </c>
      <c r="AA32" s="42" t="s">
        <v>69</v>
      </c>
      <c r="AB32" s="42" t="s">
        <v>69</v>
      </c>
      <c r="AC32" s="42" t="s">
        <v>69</v>
      </c>
      <c r="AD32" s="42" t="s">
        <v>69</v>
      </c>
      <c r="AE32" s="42" t="s">
        <v>69</v>
      </c>
      <c r="AF32" s="50" t="s">
        <v>70</v>
      </c>
      <c r="AG32" s="50" t="s">
        <v>70</v>
      </c>
      <c r="AH32" s="50" t="s">
        <v>70</v>
      </c>
      <c r="AI32" s="50" t="s">
        <v>70</v>
      </c>
      <c r="AJ32" s="50" t="s">
        <v>70</v>
      </c>
      <c r="AK32" s="50" t="s">
        <v>70</v>
      </c>
      <c r="AL32" s="50" t="s">
        <v>70</v>
      </c>
      <c r="AM32" s="50" t="s">
        <v>70</v>
      </c>
      <c r="AN32" s="50" t="s">
        <v>70</v>
      </c>
      <c r="AO32" s="50" t="s">
        <v>70</v>
      </c>
      <c r="AP32" s="50" t="s">
        <v>70</v>
      </c>
      <c r="AQ32" s="42" t="s">
        <v>71</v>
      </c>
      <c r="AR32" s="42" t="s">
        <v>71</v>
      </c>
      <c r="AS32" s="41" t="s">
        <v>66</v>
      </c>
      <c r="AT32" s="41" t="s">
        <v>66</v>
      </c>
      <c r="AU32" s="41" t="s">
        <v>66</v>
      </c>
      <c r="AV32" s="41" t="s">
        <v>66</v>
      </c>
      <c r="AW32" s="41" t="s">
        <v>66</v>
      </c>
      <c r="AX32" s="41" t="s">
        <v>66</v>
      </c>
      <c r="AY32" s="41" t="s">
        <v>66</v>
      </c>
      <c r="AZ32" s="41" t="s">
        <v>66</v>
      </c>
      <c r="BA32" s="41" t="s">
        <v>66</v>
      </c>
      <c r="BB32" s="44">
        <f t="shared" si="0"/>
        <v>52</v>
      </c>
      <c r="BC32" s="45">
        <v>16</v>
      </c>
      <c r="BD32" s="45">
        <v>2</v>
      </c>
      <c r="BE32" s="45">
        <v>10</v>
      </c>
      <c r="BF32" s="45">
        <v>11</v>
      </c>
      <c r="BG32" s="45">
        <v>2</v>
      </c>
      <c r="BH32" s="45">
        <v>11</v>
      </c>
      <c r="BI32" s="36"/>
      <c r="BJ32" s="36"/>
    </row>
    <row r="33" spans="1:62" ht="12.75" customHeight="1">
      <c r="A33" s="51"/>
      <c r="B33" s="52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3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4" t="s">
        <v>72</v>
      </c>
      <c r="AT33" s="21"/>
      <c r="AU33" s="55"/>
      <c r="AV33" s="21"/>
      <c r="AW33" s="51"/>
      <c r="AX33" s="51"/>
      <c r="AY33" s="21"/>
      <c r="AZ33" s="51"/>
      <c r="BA33" s="51"/>
      <c r="BB33" s="56">
        <f t="shared" si="0"/>
        <v>208</v>
      </c>
      <c r="BC33" s="56">
        <f t="shared" ref="BC33:BH33" si="1">SUM(BC29:BC32)</f>
        <v>112</v>
      </c>
      <c r="BD33" s="56">
        <f t="shared" si="1"/>
        <v>14</v>
      </c>
      <c r="BE33" s="56">
        <f t="shared" si="1"/>
        <v>15</v>
      </c>
      <c r="BF33" s="56">
        <f t="shared" si="1"/>
        <v>11</v>
      </c>
      <c r="BG33" s="56">
        <f t="shared" si="1"/>
        <v>2</v>
      </c>
      <c r="BH33" s="56">
        <f t="shared" si="1"/>
        <v>54</v>
      </c>
      <c r="BI33" s="21"/>
      <c r="BJ33" s="21"/>
    </row>
    <row r="34" spans="1:62" ht="12.75" customHeight="1" thickBot="1">
      <c r="A34" s="544" t="s">
        <v>73</v>
      </c>
      <c r="B34" s="518"/>
      <c r="C34" s="518"/>
      <c r="D34" s="518"/>
      <c r="E34" s="518"/>
      <c r="F34" s="519"/>
      <c r="G34" s="57"/>
      <c r="H34" s="57"/>
      <c r="I34" s="57"/>
      <c r="J34" s="57"/>
      <c r="K34" s="57"/>
      <c r="L34" s="57"/>
      <c r="M34" s="57"/>
      <c r="N34" s="57"/>
      <c r="O34" s="58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  <c r="AR34" s="57"/>
      <c r="AS34" s="59"/>
      <c r="AT34" s="59"/>
      <c r="AU34" s="59"/>
      <c r="AV34" s="57"/>
      <c r="AW34" s="57"/>
      <c r="AX34" s="57"/>
      <c r="AY34" s="57"/>
      <c r="AZ34" s="57"/>
      <c r="BA34" s="57"/>
      <c r="BB34" s="60"/>
      <c r="BC34" s="60"/>
      <c r="BD34" s="60"/>
      <c r="BE34" s="60"/>
      <c r="BF34" s="60"/>
      <c r="BG34" s="60"/>
      <c r="BH34" s="60"/>
      <c r="BI34" s="36"/>
      <c r="BJ34" s="36"/>
    </row>
    <row r="35" spans="1:62" ht="15" customHeight="1" thickBot="1">
      <c r="A35" s="544" t="s">
        <v>74</v>
      </c>
      <c r="B35" s="518"/>
      <c r="C35" s="518"/>
      <c r="D35" s="518"/>
      <c r="E35" s="518"/>
      <c r="F35" s="519"/>
      <c r="G35" s="61"/>
      <c r="H35" s="62"/>
      <c r="I35" s="545" t="s">
        <v>75</v>
      </c>
      <c r="J35" s="518"/>
      <c r="K35" s="518"/>
      <c r="L35" s="518"/>
      <c r="M35" s="518"/>
      <c r="N35" s="518"/>
      <c r="O35" s="518"/>
      <c r="P35" s="518"/>
      <c r="Q35" s="518"/>
      <c r="R35" s="518"/>
      <c r="S35" s="518"/>
      <c r="T35" s="518"/>
      <c r="U35" s="519"/>
      <c r="V35" s="63"/>
      <c r="W35" s="62" t="s">
        <v>67</v>
      </c>
      <c r="X35" s="64" t="s">
        <v>76</v>
      </c>
      <c r="Y35" s="64"/>
      <c r="Z35" s="61"/>
      <c r="AA35" s="61"/>
      <c r="AB35" s="61"/>
      <c r="AC35" s="64"/>
      <c r="AD35" s="64"/>
      <c r="AE35" s="61"/>
      <c r="AF35" s="61"/>
      <c r="AG35" s="61"/>
      <c r="AH35" s="61"/>
      <c r="AI35" s="61"/>
      <c r="AJ35" s="61"/>
      <c r="AK35" s="61"/>
      <c r="AL35" s="61"/>
      <c r="AM35" s="65"/>
      <c r="AN35" s="64"/>
      <c r="AO35" s="61"/>
      <c r="AP35" s="61"/>
      <c r="AQ35" s="431"/>
      <c r="AR35" s="64"/>
      <c r="AS35" s="64"/>
      <c r="AT35" s="64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</row>
    <row r="36" spans="1:62" ht="12.75" customHeight="1" thickBot="1">
      <c r="A36" s="66" t="s">
        <v>77</v>
      </c>
      <c r="B36" s="67"/>
      <c r="C36" s="67"/>
      <c r="D36" s="67"/>
      <c r="E36" s="67"/>
      <c r="F36" s="67"/>
      <c r="G36" s="61"/>
      <c r="H36" s="68"/>
      <c r="I36" s="69" t="s">
        <v>78</v>
      </c>
      <c r="J36" s="68"/>
      <c r="K36" s="68"/>
      <c r="L36" s="61"/>
      <c r="M36" s="61"/>
      <c r="N36" s="68"/>
      <c r="O36" s="68"/>
      <c r="P36" s="68"/>
      <c r="Q36" s="68"/>
      <c r="R36" s="68"/>
      <c r="S36" s="68"/>
      <c r="T36" s="68"/>
      <c r="U36" s="65"/>
      <c r="V36" s="65"/>
      <c r="W36" s="64" t="s">
        <v>5</v>
      </c>
      <c r="X36" s="64" t="s">
        <v>79</v>
      </c>
      <c r="Y36" s="64"/>
      <c r="Z36" s="64"/>
      <c r="AA36" s="61"/>
      <c r="AB36" s="64"/>
      <c r="AC36" s="64"/>
      <c r="AD36" s="64"/>
      <c r="AE36" s="64"/>
      <c r="AF36" s="61"/>
      <c r="AG36" s="61"/>
      <c r="AH36" s="61"/>
      <c r="AI36" s="61"/>
      <c r="AJ36" s="61"/>
      <c r="AK36" s="64"/>
      <c r="AL36" s="64"/>
      <c r="AM36" s="64"/>
      <c r="AN36" s="64"/>
      <c r="AO36" s="64"/>
      <c r="AP36" s="64"/>
      <c r="AQ36" s="64"/>
      <c r="AR36" s="64"/>
      <c r="AS36" s="65"/>
      <c r="AT36" s="65"/>
      <c r="AU36" s="64"/>
      <c r="AV36" s="61"/>
      <c r="AW36" s="61"/>
      <c r="AX36" s="61"/>
      <c r="AY36" s="61"/>
      <c r="AZ36" s="61"/>
      <c r="BA36" s="61"/>
      <c r="BB36" s="61"/>
      <c r="BC36" s="64"/>
      <c r="BD36" s="61"/>
      <c r="BE36" s="61"/>
      <c r="BF36" s="61"/>
      <c r="BG36" s="61"/>
      <c r="BH36" s="61"/>
      <c r="BI36" s="61"/>
      <c r="BJ36" s="61"/>
    </row>
    <row r="37" spans="1:62" ht="12.75" customHeight="1" thickBot="1">
      <c r="A37" s="64"/>
      <c r="B37" s="64"/>
      <c r="C37" s="64"/>
      <c r="D37" s="64"/>
      <c r="E37" s="64"/>
      <c r="F37" s="64"/>
      <c r="G37" s="61"/>
      <c r="H37" s="70" t="s">
        <v>65</v>
      </c>
      <c r="I37" s="64" t="s">
        <v>80</v>
      </c>
      <c r="J37" s="64"/>
      <c r="K37" s="65"/>
      <c r="L37" s="61"/>
      <c r="M37" s="61"/>
      <c r="N37" s="64"/>
      <c r="O37" s="64"/>
      <c r="P37" s="64"/>
      <c r="Q37" s="64"/>
      <c r="R37" s="64"/>
      <c r="S37" s="64"/>
      <c r="T37" s="64"/>
      <c r="U37" s="64"/>
      <c r="V37" s="64"/>
      <c r="W37" s="62" t="s">
        <v>68</v>
      </c>
      <c r="X37" s="64" t="s">
        <v>81</v>
      </c>
      <c r="Y37" s="64"/>
      <c r="Z37" s="65"/>
      <c r="AA37" s="61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431"/>
      <c r="AR37" s="64"/>
      <c r="AS37" s="61"/>
      <c r="AT37" s="64"/>
      <c r="AU37" s="64"/>
      <c r="AV37" s="61"/>
      <c r="AW37" s="61"/>
      <c r="AX37" s="61"/>
      <c r="AY37" s="61"/>
      <c r="AZ37" s="61"/>
      <c r="BA37" s="61"/>
      <c r="BB37" s="61"/>
      <c r="BC37" s="61"/>
      <c r="BD37" s="64"/>
      <c r="BE37" s="64"/>
      <c r="BF37" s="61"/>
      <c r="BG37" s="61"/>
      <c r="BH37" s="64"/>
      <c r="BI37" s="61"/>
      <c r="BJ37" s="61"/>
    </row>
    <row r="38" spans="1:62" ht="12.75" customHeight="1" thickBot="1">
      <c r="A38" s="64"/>
      <c r="B38" s="64"/>
      <c r="C38" s="61"/>
      <c r="D38" s="61"/>
      <c r="E38" s="61"/>
      <c r="F38" s="61"/>
      <c r="G38" s="61"/>
      <c r="H38" s="64" t="s">
        <v>5</v>
      </c>
      <c r="I38" s="64" t="s">
        <v>82</v>
      </c>
      <c r="J38" s="64"/>
      <c r="K38" s="64"/>
      <c r="L38" s="61"/>
      <c r="M38" s="61"/>
      <c r="N38" s="61"/>
      <c r="O38" s="61"/>
      <c r="P38" s="61"/>
      <c r="Q38" s="61"/>
      <c r="R38" s="65"/>
      <c r="S38" s="64"/>
      <c r="T38" s="61"/>
      <c r="U38" s="61"/>
      <c r="V38" s="61"/>
      <c r="W38" s="64" t="s">
        <v>5</v>
      </c>
      <c r="X38" s="64" t="s">
        <v>83</v>
      </c>
      <c r="Y38" s="64"/>
      <c r="Z38" s="64"/>
      <c r="AA38" s="61"/>
      <c r="AB38" s="61"/>
      <c r="AC38" s="64"/>
      <c r="AD38" s="61"/>
      <c r="AE38" s="61"/>
      <c r="AF38" s="61"/>
      <c r="AG38" s="61"/>
      <c r="AH38" s="61"/>
      <c r="AI38" s="61"/>
      <c r="AJ38" s="64"/>
      <c r="AK38" s="64"/>
      <c r="AL38" s="64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4"/>
      <c r="BI38" s="61"/>
      <c r="BJ38" s="61"/>
    </row>
    <row r="39" spans="1:62" ht="12.75" customHeight="1" thickBot="1">
      <c r="A39" s="64"/>
      <c r="B39" s="64"/>
      <c r="C39" s="61"/>
      <c r="D39" s="61"/>
      <c r="E39" s="61"/>
      <c r="F39" s="61"/>
      <c r="G39" s="61"/>
      <c r="H39" s="284"/>
      <c r="I39" s="65" t="s">
        <v>84</v>
      </c>
      <c r="J39" s="65"/>
      <c r="K39" s="65"/>
      <c r="L39" s="61"/>
      <c r="M39" s="61"/>
      <c r="N39" s="65"/>
      <c r="O39" s="65"/>
      <c r="P39" s="61"/>
      <c r="Q39" s="61"/>
      <c r="R39" s="64"/>
      <c r="S39" s="64"/>
      <c r="T39" s="61"/>
      <c r="U39" s="61"/>
      <c r="V39" s="61"/>
      <c r="W39" s="71" t="s">
        <v>69</v>
      </c>
      <c r="X39" s="65" t="s">
        <v>85</v>
      </c>
      <c r="Y39" s="65"/>
      <c r="Z39" s="65"/>
      <c r="AA39" s="61"/>
      <c r="AB39" s="65"/>
      <c r="AC39" s="65"/>
      <c r="AD39" s="65"/>
      <c r="AE39" s="65"/>
      <c r="AF39" s="64"/>
      <c r="AG39" s="68"/>
      <c r="AH39" s="61"/>
      <c r="AI39" s="61"/>
      <c r="AJ39" s="64"/>
      <c r="AK39" s="64"/>
      <c r="AL39" s="65"/>
      <c r="AM39" s="65"/>
      <c r="AN39" s="72"/>
      <c r="AO39" s="72"/>
      <c r="AP39" s="72"/>
      <c r="AQ39" s="61"/>
      <c r="AR39" s="61"/>
      <c r="AS39" s="61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5"/>
      <c r="BE39" s="64"/>
      <c r="BF39" s="64"/>
      <c r="BG39" s="64"/>
      <c r="BH39" s="64"/>
      <c r="BI39" s="61"/>
      <c r="BJ39" s="61"/>
    </row>
    <row r="40" spans="1:62" ht="12.75" customHeight="1" thickBot="1">
      <c r="A40" s="61"/>
      <c r="B40" s="61"/>
      <c r="C40" s="61"/>
      <c r="D40" s="61"/>
      <c r="E40" s="61"/>
      <c r="F40" s="61"/>
      <c r="G40" s="61"/>
      <c r="H40" s="61"/>
      <c r="I40" s="61" t="s">
        <v>86</v>
      </c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 t="s">
        <v>87</v>
      </c>
      <c r="Y40" s="61"/>
      <c r="Z40" s="61"/>
      <c r="AA40" s="61"/>
      <c r="AB40" s="61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</row>
    <row r="41" spans="1:62" ht="12.75" customHeight="1" thickBot="1">
      <c r="A41" s="61"/>
      <c r="B41" s="61"/>
      <c r="C41" s="61"/>
      <c r="D41" s="61"/>
      <c r="E41" s="61"/>
      <c r="F41" s="61"/>
      <c r="G41" s="61"/>
      <c r="H41" s="71" t="s">
        <v>66</v>
      </c>
      <c r="I41" s="73" t="s">
        <v>88</v>
      </c>
      <c r="J41" s="65"/>
      <c r="K41" s="65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2" t="s">
        <v>89</v>
      </c>
      <c r="X41" s="65" t="s">
        <v>90</v>
      </c>
      <c r="Y41" s="65"/>
      <c r="Z41" s="65"/>
      <c r="AA41" s="61"/>
      <c r="AB41" s="65"/>
      <c r="AC41" s="65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2" t="s">
        <v>71</v>
      </c>
      <c r="AR41" s="65" t="s">
        <v>91</v>
      </c>
      <c r="AS41" s="65"/>
      <c r="AT41" s="61"/>
      <c r="AU41" s="65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</row>
    <row r="42" spans="1:62" ht="12.75" customHeight="1">
      <c r="A42" s="21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547" t="s">
        <v>92</v>
      </c>
      <c r="Y42" s="518"/>
      <c r="Z42" s="518"/>
      <c r="AA42" s="518"/>
      <c r="AB42" s="518"/>
      <c r="AC42" s="518"/>
      <c r="AD42" s="518"/>
      <c r="AE42" s="518"/>
      <c r="AF42" s="519"/>
      <c r="AG42" s="21"/>
      <c r="AH42" s="21"/>
      <c r="AI42" s="21"/>
      <c r="AJ42" s="6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58"/>
      <c r="AV42" s="58"/>
      <c r="AW42" s="58"/>
      <c r="AX42" s="58"/>
      <c r="AY42" s="58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</row>
    <row r="43" spans="1:62" ht="22.5" customHeight="1">
      <c r="A43" s="59"/>
      <c r="B43" s="57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74"/>
      <c r="P43" s="74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7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57"/>
      <c r="AU43" s="59"/>
      <c r="AV43" s="59"/>
      <c r="AW43" s="59"/>
      <c r="AX43" s="59"/>
      <c r="AY43" s="59"/>
      <c r="AZ43" s="59"/>
      <c r="BA43" s="59"/>
      <c r="BB43" s="59"/>
      <c r="BC43" s="59"/>
      <c r="BD43" s="59"/>
      <c r="BE43" s="59"/>
      <c r="BF43" s="59"/>
      <c r="BG43" s="59"/>
      <c r="BH43" s="59"/>
      <c r="BI43" s="59"/>
      <c r="BJ43" s="59"/>
    </row>
    <row r="44" spans="1:62" ht="22.5" customHeight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59"/>
      <c r="AL44" s="59"/>
      <c r="AM44" s="59"/>
      <c r="AN44" s="59"/>
      <c r="AO44" s="59"/>
      <c r="AP44" s="59"/>
      <c r="AQ44" s="59"/>
      <c r="AR44" s="59"/>
      <c r="AS44" s="59"/>
      <c r="AT44" s="59"/>
      <c r="AU44" s="59"/>
      <c r="AV44" s="59"/>
      <c r="AW44" s="59"/>
      <c r="AX44" s="59"/>
      <c r="AY44" s="59"/>
      <c r="AZ44" s="59"/>
      <c r="BA44" s="59"/>
      <c r="BB44" s="59"/>
      <c r="BC44" s="59"/>
      <c r="BD44" s="59"/>
      <c r="BE44" s="59"/>
      <c r="BF44" s="59"/>
      <c r="BG44" s="59"/>
      <c r="BH44" s="59"/>
      <c r="BI44" s="59"/>
      <c r="BJ44" s="59"/>
    </row>
    <row r="45" spans="1:62" ht="24.75" customHeigh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36"/>
      <c r="P45" s="36"/>
      <c r="Q45" s="36"/>
      <c r="R45" s="36"/>
      <c r="S45" s="36"/>
      <c r="T45" s="36"/>
      <c r="U45" s="36"/>
      <c r="V45" s="36"/>
      <c r="W45" s="75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57"/>
      <c r="AU45" s="59"/>
      <c r="AV45" s="59"/>
      <c r="AW45" s="59"/>
      <c r="AX45" s="59"/>
      <c r="AY45" s="59"/>
      <c r="AZ45" s="59"/>
      <c r="BA45" s="59"/>
      <c r="BB45" s="59"/>
      <c r="BC45" s="59"/>
      <c r="BD45" s="59"/>
      <c r="BE45" s="59"/>
      <c r="BF45" s="36"/>
      <c r="BG45" s="59"/>
      <c r="BH45" s="59"/>
      <c r="BI45" s="59"/>
      <c r="BJ45" s="59"/>
    </row>
    <row r="46" spans="1:62" ht="27.75" customHeight="1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58"/>
      <c r="Y46" s="74"/>
      <c r="Z46" s="74"/>
      <c r="AA46" s="74"/>
      <c r="AB46" s="58"/>
      <c r="AC46" s="58"/>
      <c r="AD46" s="58"/>
      <c r="AE46" s="59"/>
      <c r="AF46" s="59"/>
      <c r="AG46" s="59"/>
      <c r="AH46" s="58"/>
      <c r="AI46" s="59"/>
      <c r="AJ46" s="58"/>
      <c r="AK46" s="58"/>
      <c r="AL46" s="59"/>
      <c r="AM46" s="59"/>
      <c r="AN46" s="59"/>
      <c r="AO46" s="59"/>
      <c r="AP46" s="59"/>
      <c r="AQ46" s="59"/>
      <c r="AR46" s="59"/>
      <c r="AS46" s="59"/>
      <c r="AT46" s="57"/>
      <c r="AU46" s="59"/>
      <c r="AV46" s="59"/>
      <c r="AW46" s="59"/>
      <c r="AX46" s="59"/>
      <c r="AY46" s="59"/>
      <c r="AZ46" s="59"/>
      <c r="BA46" s="59"/>
      <c r="BB46" s="59"/>
      <c r="BC46" s="59"/>
      <c r="BD46" s="59"/>
      <c r="BE46" s="59"/>
      <c r="BF46" s="59"/>
      <c r="BG46" s="59"/>
      <c r="BH46" s="59"/>
      <c r="BI46" s="59"/>
      <c r="BJ46" s="59"/>
    </row>
    <row r="47" spans="1:62" ht="24.75" customHeight="1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36"/>
      <c r="Q47" s="36"/>
      <c r="R47" s="60"/>
      <c r="S47" s="76"/>
      <c r="T47" s="76"/>
      <c r="U47" s="76"/>
      <c r="V47" s="76"/>
      <c r="W47" s="76"/>
      <c r="X47" s="59"/>
      <c r="Y47" s="59"/>
      <c r="Z47" s="59"/>
      <c r="AA47" s="59"/>
      <c r="AB47" s="59"/>
      <c r="AC47" s="59"/>
      <c r="AD47" s="59"/>
      <c r="AE47" s="57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74"/>
      <c r="AU47" s="59"/>
      <c r="AV47" s="59"/>
      <c r="AW47" s="59"/>
      <c r="AX47" s="59"/>
      <c r="AY47" s="59"/>
      <c r="AZ47" s="59"/>
      <c r="BA47" s="59"/>
      <c r="BB47" s="59"/>
      <c r="BC47" s="59"/>
      <c r="BD47" s="59"/>
      <c r="BE47" s="59"/>
      <c r="BF47" s="59"/>
      <c r="BG47" s="59"/>
      <c r="BH47" s="59"/>
      <c r="BI47" s="59"/>
      <c r="BJ47" s="59"/>
    </row>
    <row r="48" spans="1:62" ht="12.75" customHeigh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59"/>
      <c r="AU48" s="59"/>
      <c r="AV48" s="59"/>
      <c r="AW48" s="59"/>
      <c r="AX48" s="59"/>
      <c r="AY48" s="59"/>
      <c r="AZ48" s="59"/>
      <c r="BA48" s="59"/>
      <c r="BB48" s="59"/>
      <c r="BC48" s="59"/>
      <c r="BD48" s="59"/>
      <c r="BE48" s="59"/>
      <c r="BF48" s="59"/>
      <c r="BG48" s="59"/>
      <c r="BH48" s="59"/>
      <c r="BI48" s="59"/>
      <c r="BJ48" s="59"/>
    </row>
    <row r="49" spans="1:62" ht="24.75" customHeight="1">
      <c r="A49" s="59"/>
      <c r="B49" s="59"/>
      <c r="C49" s="59"/>
      <c r="D49" s="59"/>
      <c r="E49" s="57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8"/>
      <c r="AE49" s="58"/>
      <c r="AF49" s="58"/>
      <c r="AG49" s="58"/>
      <c r="AH49" s="58"/>
      <c r="AI49" s="36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59"/>
      <c r="AU49" s="59"/>
      <c r="AV49" s="59"/>
      <c r="AW49" s="59"/>
      <c r="AX49" s="59"/>
      <c r="AY49" s="59"/>
      <c r="AZ49" s="59"/>
      <c r="BA49" s="59"/>
      <c r="BB49" s="59"/>
      <c r="BC49" s="59"/>
      <c r="BD49" s="59"/>
      <c r="BE49" s="59"/>
      <c r="BF49" s="59"/>
      <c r="BG49" s="59"/>
      <c r="BH49" s="59"/>
      <c r="BI49" s="59"/>
      <c r="BJ49" s="59"/>
    </row>
    <row r="50" spans="1:62" ht="12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</row>
    <row r="51" spans="1:62" ht="12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</row>
    <row r="52" spans="1:62" ht="12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</row>
    <row r="53" spans="1:62" ht="12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</row>
    <row r="54" spans="1:62" ht="12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</row>
    <row r="55" spans="1:62" ht="12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</row>
    <row r="56" spans="1:62" ht="12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</row>
    <row r="57" spans="1:62" ht="12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</row>
    <row r="58" spans="1:62" ht="12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</row>
    <row r="59" spans="1:62" ht="12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</row>
    <row r="60" spans="1:62" ht="12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</row>
    <row r="61" spans="1:62" ht="12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</row>
    <row r="62" spans="1:62" ht="12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</row>
    <row r="63" spans="1:62" ht="12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</row>
    <row r="64" spans="1:62" ht="12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</row>
    <row r="65" spans="1:62" ht="12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</row>
    <row r="66" spans="1:62" ht="12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</row>
    <row r="67" spans="1:62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</row>
    <row r="68" spans="1:62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</row>
    <row r="69" spans="1:62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</row>
    <row r="70" spans="1:62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</row>
    <row r="71" spans="1:62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</row>
    <row r="72" spans="1:62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</row>
    <row r="73" spans="1:62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</row>
    <row r="74" spans="1:62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</row>
    <row r="75" spans="1:62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</row>
    <row r="76" spans="1:62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</row>
    <row r="77" spans="1:62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</row>
    <row r="78" spans="1:62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</row>
    <row r="79" spans="1:62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</row>
    <row r="80" spans="1:62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</row>
    <row r="81" spans="1:62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</row>
    <row r="82" spans="1:62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</row>
    <row r="83" spans="1:62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</row>
    <row r="84" spans="1:62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</row>
    <row r="85" spans="1:62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</row>
    <row r="86" spans="1:62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</row>
    <row r="87" spans="1:62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</row>
    <row r="88" spans="1:62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</row>
    <row r="89" spans="1:62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</row>
    <row r="90" spans="1:62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</row>
    <row r="91" spans="1:62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</row>
    <row r="92" spans="1:62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</row>
    <row r="93" spans="1:62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</row>
    <row r="94" spans="1:62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</row>
    <row r="95" spans="1:62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</row>
    <row r="96" spans="1:62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</row>
    <row r="97" spans="1:62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</row>
    <row r="98" spans="1:62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</row>
    <row r="99" spans="1:62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</row>
    <row r="100" spans="1:62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</row>
    <row r="101" spans="1:62" ht="12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</row>
    <row r="102" spans="1:62" ht="12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</row>
    <row r="103" spans="1:62" ht="12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</row>
    <row r="104" spans="1:62" ht="12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</row>
    <row r="105" spans="1:62" ht="12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</row>
    <row r="106" spans="1:62" ht="12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</row>
    <row r="107" spans="1:62" ht="12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</row>
    <row r="108" spans="1:62" ht="12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</row>
    <row r="109" spans="1:62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</row>
    <row r="110" spans="1:62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</row>
    <row r="111" spans="1:62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</row>
    <row r="112" spans="1:62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</row>
    <row r="113" spans="1:62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</row>
    <row r="114" spans="1:62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</row>
    <row r="115" spans="1:62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</row>
    <row r="116" spans="1:62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</row>
    <row r="117" spans="1:62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</row>
    <row r="118" spans="1:62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</row>
    <row r="119" spans="1:62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</row>
    <row r="120" spans="1:62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</row>
    <row r="121" spans="1:62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</row>
    <row r="122" spans="1:62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</row>
    <row r="123" spans="1:62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</row>
    <row r="124" spans="1:62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</row>
    <row r="125" spans="1:62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</row>
    <row r="126" spans="1:62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</row>
    <row r="127" spans="1:62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</row>
    <row r="128" spans="1:62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</row>
    <row r="129" spans="1:62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</row>
    <row r="130" spans="1:62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</row>
    <row r="131" spans="1:62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</row>
    <row r="132" spans="1:62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</row>
    <row r="133" spans="1:62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</row>
    <row r="134" spans="1:62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</row>
    <row r="135" spans="1:62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</row>
    <row r="136" spans="1:62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</row>
    <row r="137" spans="1:62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</row>
    <row r="138" spans="1:62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</row>
    <row r="139" spans="1:62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</row>
    <row r="140" spans="1:62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</row>
    <row r="141" spans="1:62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</row>
    <row r="142" spans="1:62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</row>
    <row r="143" spans="1:62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</row>
    <row r="144" spans="1:62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</row>
    <row r="145" spans="1:62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</row>
    <row r="146" spans="1:62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</row>
    <row r="147" spans="1:62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</row>
    <row r="148" spans="1:62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</row>
    <row r="149" spans="1:62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</row>
    <row r="150" spans="1:62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</row>
    <row r="151" spans="1:62" ht="12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</row>
    <row r="152" spans="1:62" ht="12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</row>
    <row r="153" spans="1:62" ht="12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</row>
    <row r="154" spans="1:62" ht="12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</row>
    <row r="155" spans="1:62" ht="12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</row>
    <row r="156" spans="1:62" ht="12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</row>
    <row r="157" spans="1:62" ht="12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</row>
    <row r="158" spans="1:62" ht="12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</row>
    <row r="159" spans="1:62" ht="12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</row>
    <row r="160" spans="1:62" ht="12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</row>
    <row r="161" spans="1:62" ht="12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</row>
    <row r="162" spans="1:62" ht="12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</row>
    <row r="163" spans="1:62" ht="12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</row>
    <row r="164" spans="1:62" ht="12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</row>
    <row r="165" spans="1:62" ht="12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</row>
    <row r="166" spans="1:62" ht="12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</row>
    <row r="167" spans="1:62" ht="12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</row>
    <row r="168" spans="1:62" ht="12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</row>
    <row r="169" spans="1:62" ht="12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</row>
    <row r="170" spans="1:62" ht="12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</row>
    <row r="171" spans="1:62" ht="12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</row>
    <row r="172" spans="1:62" ht="12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</row>
    <row r="173" spans="1:62" ht="12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</row>
    <row r="174" spans="1:62" ht="12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</row>
    <row r="175" spans="1:62" ht="12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</row>
    <row r="176" spans="1:62" ht="12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</row>
    <row r="177" spans="1:62" ht="12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</row>
    <row r="178" spans="1:62" ht="12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</row>
    <row r="179" spans="1:62" ht="12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</row>
    <row r="180" spans="1:62" ht="12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</row>
    <row r="181" spans="1:62" ht="12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</row>
    <row r="182" spans="1:62" ht="12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</row>
    <row r="183" spans="1:62" ht="12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</row>
    <row r="184" spans="1:62" ht="12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</row>
    <row r="185" spans="1:62" ht="12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</row>
    <row r="186" spans="1:62" ht="12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</row>
    <row r="187" spans="1:62" ht="12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</row>
    <row r="188" spans="1:62" ht="12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</row>
    <row r="189" spans="1:62" ht="12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</row>
    <row r="190" spans="1:62" ht="12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</row>
    <row r="191" spans="1:62" ht="12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</row>
    <row r="192" spans="1:62" ht="12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</row>
    <row r="193" spans="1:62" ht="12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</row>
    <row r="194" spans="1:62" ht="12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</row>
    <row r="195" spans="1:62" ht="12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</row>
    <row r="196" spans="1:62" ht="12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</row>
    <row r="197" spans="1:62" ht="12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</row>
    <row r="198" spans="1:62" ht="12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</row>
    <row r="199" spans="1:62" ht="12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</row>
    <row r="200" spans="1:62" ht="12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</row>
    <row r="201" spans="1:62" ht="12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</row>
    <row r="202" spans="1:62" ht="12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</row>
    <row r="203" spans="1:62" ht="12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</row>
    <row r="204" spans="1:62" ht="12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</row>
    <row r="205" spans="1:62" ht="12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</row>
    <row r="206" spans="1:62" ht="12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</row>
    <row r="207" spans="1:62" ht="12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</row>
    <row r="208" spans="1:62" ht="12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</row>
    <row r="209" spans="1:62" ht="12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</row>
    <row r="210" spans="1:62" ht="12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</row>
    <row r="211" spans="1:62" ht="12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</row>
    <row r="212" spans="1:62" ht="12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</row>
    <row r="213" spans="1:62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</row>
    <row r="214" spans="1:62" ht="12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</row>
    <row r="215" spans="1:62" ht="12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</row>
    <row r="216" spans="1:62" ht="12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</row>
    <row r="217" spans="1:62" ht="12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</row>
    <row r="218" spans="1:62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</row>
    <row r="219" spans="1:62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</row>
    <row r="220" spans="1:62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</row>
    <row r="221" spans="1:62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</row>
    <row r="222" spans="1:62" ht="12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</row>
    <row r="223" spans="1:62" ht="12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</row>
    <row r="224" spans="1:62" ht="12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</row>
    <row r="225" spans="1:62" ht="12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</row>
    <row r="226" spans="1:62" ht="12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</row>
    <row r="227" spans="1:62" ht="12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</row>
    <row r="228" spans="1:62" ht="12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</row>
    <row r="229" spans="1:62" ht="12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</row>
    <row r="230" spans="1:62" ht="12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</row>
    <row r="231" spans="1:62" ht="12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</row>
    <row r="232" spans="1:62" ht="12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</row>
    <row r="233" spans="1:62" ht="12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</row>
    <row r="234" spans="1:62" ht="12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</row>
    <row r="235" spans="1:62" ht="12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</row>
    <row r="236" spans="1:62" ht="12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</row>
    <row r="237" spans="1:62" ht="12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</row>
    <row r="238" spans="1:62" ht="12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</row>
    <row r="239" spans="1:62" ht="12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</row>
    <row r="240" spans="1:62" ht="12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</row>
    <row r="241" spans="1:62" ht="12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</row>
    <row r="242" spans="1:62" ht="12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</row>
    <row r="243" spans="1:62" ht="12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</row>
    <row r="244" spans="1:62" ht="12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</row>
    <row r="245" spans="1:62" ht="12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</row>
    <row r="246" spans="1:62" ht="12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</row>
    <row r="247" spans="1:62" ht="12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</row>
    <row r="248" spans="1:62" ht="12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</row>
    <row r="249" spans="1:62" ht="12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</row>
    <row r="250" spans="1:62" ht="12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</row>
    <row r="251" spans="1:62" ht="12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</row>
    <row r="252" spans="1:62" ht="12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</row>
    <row r="253" spans="1:62" ht="12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</row>
    <row r="254" spans="1:62" ht="12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</row>
    <row r="255" spans="1:62" ht="12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</row>
    <row r="256" spans="1:62" ht="12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</row>
    <row r="257" spans="1:62" ht="12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</row>
    <row r="258" spans="1:62" ht="12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</row>
    <row r="259" spans="1:62" ht="12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</row>
    <row r="260" spans="1:62" ht="12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</row>
    <row r="261" spans="1:62" ht="12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</row>
    <row r="262" spans="1:62" ht="12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</row>
    <row r="263" spans="1:62" ht="12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</row>
    <row r="264" spans="1:62" ht="12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</row>
    <row r="265" spans="1:62" ht="12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</row>
    <row r="266" spans="1:62" ht="12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</row>
    <row r="267" spans="1:62" ht="12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</row>
    <row r="268" spans="1:62" ht="12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</row>
    <row r="269" spans="1:62" ht="12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</row>
    <row r="270" spans="1:62" ht="12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</row>
    <row r="271" spans="1:62" ht="12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</row>
    <row r="272" spans="1:62" ht="12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</row>
    <row r="273" spans="1:62" ht="12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</row>
    <row r="274" spans="1:62" ht="12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</row>
    <row r="275" spans="1:62" ht="12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</row>
    <row r="276" spans="1:62" ht="12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</row>
    <row r="277" spans="1:62" ht="12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</row>
    <row r="278" spans="1:62" ht="12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</row>
    <row r="279" spans="1:62" ht="12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</row>
    <row r="280" spans="1:62" ht="12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</row>
    <row r="281" spans="1:62" ht="12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</row>
    <row r="282" spans="1:62" ht="12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</row>
    <row r="283" spans="1:62" ht="12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</row>
    <row r="284" spans="1:62" ht="12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</row>
    <row r="285" spans="1:62" ht="12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</row>
    <row r="286" spans="1:62" ht="12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</row>
    <row r="287" spans="1:62" ht="12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</row>
    <row r="288" spans="1:62" ht="12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</row>
    <row r="289" spans="1:62" ht="12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</row>
    <row r="290" spans="1:62" ht="12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</row>
    <row r="291" spans="1:62" ht="12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</row>
    <row r="292" spans="1:62" ht="12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</row>
    <row r="293" spans="1:62" ht="12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</row>
    <row r="294" spans="1:62" ht="12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</row>
    <row r="295" spans="1:62" ht="12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</row>
    <row r="296" spans="1:62" ht="12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</row>
    <row r="297" spans="1:62" ht="12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</row>
    <row r="298" spans="1:62" ht="12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</row>
    <row r="299" spans="1:62" ht="12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</row>
    <row r="300" spans="1:62" ht="12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</row>
    <row r="301" spans="1:62" ht="12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</row>
    <row r="302" spans="1:62" ht="12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</row>
    <row r="303" spans="1:62" ht="12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</row>
    <row r="304" spans="1:62" ht="12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</row>
    <row r="305" spans="1:62" ht="12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</row>
    <row r="306" spans="1:62" ht="12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</row>
    <row r="307" spans="1:62" ht="12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</row>
    <row r="308" spans="1:62" ht="12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</row>
    <row r="309" spans="1:62" ht="12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</row>
    <row r="310" spans="1:62" ht="12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</row>
    <row r="311" spans="1:62" ht="12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</row>
    <row r="312" spans="1:62" ht="12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</row>
    <row r="313" spans="1:62" ht="12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</row>
    <row r="314" spans="1:62" ht="12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</row>
    <row r="315" spans="1:62" ht="12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</row>
    <row r="316" spans="1:62" ht="12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</row>
    <row r="317" spans="1:62" ht="12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</row>
    <row r="318" spans="1:62" ht="12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</row>
    <row r="319" spans="1:62" ht="12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</row>
    <row r="320" spans="1:62" ht="12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</row>
    <row r="321" spans="1:62" ht="12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</row>
    <row r="322" spans="1:62" ht="12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</row>
    <row r="323" spans="1:62" ht="12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</row>
    <row r="324" spans="1:62" ht="12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</row>
    <row r="325" spans="1:62" ht="12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</row>
    <row r="326" spans="1:62" ht="12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</row>
    <row r="327" spans="1:62" ht="12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</row>
    <row r="328" spans="1:62" ht="12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</row>
    <row r="329" spans="1:62" ht="12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</row>
    <row r="330" spans="1:62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</row>
    <row r="331" spans="1:62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</row>
    <row r="332" spans="1:62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</row>
    <row r="333" spans="1:62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</row>
    <row r="334" spans="1:62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</row>
    <row r="335" spans="1:62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</row>
    <row r="336" spans="1:62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</row>
    <row r="337" spans="1:62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</row>
    <row r="338" spans="1:62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</row>
    <row r="339" spans="1:62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</row>
    <row r="340" spans="1:62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</row>
    <row r="341" spans="1:62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</row>
    <row r="342" spans="1:62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</row>
    <row r="343" spans="1:62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</row>
    <row r="344" spans="1:62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</row>
    <row r="345" spans="1:62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</row>
    <row r="346" spans="1:62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</row>
    <row r="347" spans="1:62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</row>
    <row r="348" spans="1:62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</row>
    <row r="349" spans="1:62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</row>
    <row r="350" spans="1:62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</row>
    <row r="351" spans="1:62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</row>
    <row r="352" spans="1:62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</row>
    <row r="353" spans="1:62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</row>
    <row r="354" spans="1:62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</row>
    <row r="355" spans="1:62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</row>
    <row r="356" spans="1:62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</row>
    <row r="357" spans="1:62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</row>
    <row r="358" spans="1:62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</row>
    <row r="359" spans="1:62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</row>
    <row r="360" spans="1:62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</row>
    <row r="361" spans="1:62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</row>
    <row r="362" spans="1:62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</row>
    <row r="363" spans="1:62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</row>
    <row r="364" spans="1:62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</row>
    <row r="365" spans="1:62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</row>
    <row r="366" spans="1:62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</row>
    <row r="367" spans="1:62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</row>
    <row r="368" spans="1:62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</row>
    <row r="369" spans="1:62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</row>
    <row r="370" spans="1:62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</row>
    <row r="371" spans="1:62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</row>
    <row r="372" spans="1:62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</row>
    <row r="373" spans="1:62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</row>
    <row r="374" spans="1:62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</row>
    <row r="375" spans="1:62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</row>
    <row r="376" spans="1:62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</row>
    <row r="377" spans="1:62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</row>
    <row r="378" spans="1:62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</row>
    <row r="379" spans="1:62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</row>
    <row r="380" spans="1:62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</row>
    <row r="381" spans="1:62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</row>
    <row r="382" spans="1:62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</row>
    <row r="383" spans="1:62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</row>
    <row r="384" spans="1:62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</row>
    <row r="385" spans="1:62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</row>
    <row r="386" spans="1:62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</row>
    <row r="387" spans="1:62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</row>
    <row r="388" spans="1:62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</row>
    <row r="389" spans="1:62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</row>
    <row r="390" spans="1:62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</row>
    <row r="391" spans="1:62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</row>
    <row r="392" spans="1:62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</row>
    <row r="393" spans="1:62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</row>
    <row r="394" spans="1:62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</row>
    <row r="395" spans="1:62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</row>
    <row r="396" spans="1:62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</row>
    <row r="397" spans="1:62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</row>
    <row r="398" spans="1:62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</row>
    <row r="399" spans="1:62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</row>
    <row r="400" spans="1:62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</row>
    <row r="401" spans="1:62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</row>
    <row r="402" spans="1:62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</row>
    <row r="403" spans="1:62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</row>
    <row r="404" spans="1:62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</row>
    <row r="405" spans="1:62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</row>
    <row r="406" spans="1:62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</row>
    <row r="407" spans="1:62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</row>
    <row r="408" spans="1:62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</row>
    <row r="409" spans="1:62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</row>
    <row r="410" spans="1:62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</row>
    <row r="411" spans="1:62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</row>
    <row r="412" spans="1:62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</row>
    <row r="413" spans="1:62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</row>
    <row r="414" spans="1:62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</row>
    <row r="415" spans="1:62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</row>
    <row r="416" spans="1:62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</row>
    <row r="417" spans="1:62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</row>
    <row r="418" spans="1:62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</row>
    <row r="419" spans="1:62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</row>
    <row r="420" spans="1:62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</row>
    <row r="421" spans="1:62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</row>
    <row r="422" spans="1:62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</row>
    <row r="423" spans="1:62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</row>
    <row r="424" spans="1:62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</row>
    <row r="425" spans="1:62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</row>
    <row r="426" spans="1:62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</row>
    <row r="427" spans="1:62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</row>
    <row r="428" spans="1:62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</row>
    <row r="429" spans="1:62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</row>
    <row r="430" spans="1:62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</row>
    <row r="431" spans="1:62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</row>
    <row r="432" spans="1:62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</row>
    <row r="433" spans="1:62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</row>
    <row r="434" spans="1:62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</row>
    <row r="435" spans="1:62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</row>
    <row r="436" spans="1:62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</row>
    <row r="437" spans="1:62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</row>
    <row r="438" spans="1:62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</row>
    <row r="439" spans="1:62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</row>
    <row r="440" spans="1:62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</row>
    <row r="441" spans="1:62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</row>
    <row r="442" spans="1:62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</row>
    <row r="443" spans="1:62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</row>
    <row r="444" spans="1:62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</row>
    <row r="445" spans="1:62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</row>
    <row r="446" spans="1:62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</row>
    <row r="447" spans="1:62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</row>
    <row r="448" spans="1:62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</row>
    <row r="449" spans="1:62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</row>
    <row r="450" spans="1:62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</row>
    <row r="451" spans="1:62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</row>
    <row r="452" spans="1:62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</row>
    <row r="453" spans="1:62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</row>
    <row r="454" spans="1:62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</row>
    <row r="455" spans="1:62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</row>
    <row r="456" spans="1:62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</row>
    <row r="457" spans="1:62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</row>
    <row r="458" spans="1:62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</row>
    <row r="459" spans="1:62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</row>
    <row r="460" spans="1:62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</row>
    <row r="461" spans="1:62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</row>
    <row r="462" spans="1:62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</row>
    <row r="463" spans="1:62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</row>
    <row r="464" spans="1:62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</row>
    <row r="465" spans="1:62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</row>
    <row r="466" spans="1:62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</row>
    <row r="467" spans="1:62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</row>
    <row r="468" spans="1:62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</row>
    <row r="469" spans="1:62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</row>
    <row r="470" spans="1:62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</row>
    <row r="471" spans="1:62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</row>
    <row r="472" spans="1:62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</row>
    <row r="473" spans="1:62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</row>
    <row r="474" spans="1:62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</row>
    <row r="475" spans="1:62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</row>
    <row r="476" spans="1:62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</row>
    <row r="477" spans="1:62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</row>
    <row r="478" spans="1:62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</row>
    <row r="479" spans="1:62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</row>
    <row r="480" spans="1:62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</row>
    <row r="481" spans="1:62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</row>
    <row r="482" spans="1:62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</row>
    <row r="483" spans="1:62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</row>
    <row r="484" spans="1:62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</row>
    <row r="485" spans="1:62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</row>
    <row r="486" spans="1:62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</row>
    <row r="487" spans="1:62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</row>
    <row r="488" spans="1:62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</row>
    <row r="489" spans="1:62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</row>
    <row r="490" spans="1:62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</row>
    <row r="491" spans="1:62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</row>
    <row r="492" spans="1:62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</row>
    <row r="493" spans="1:62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</row>
    <row r="494" spans="1:62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</row>
    <row r="495" spans="1:62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</row>
    <row r="496" spans="1:62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</row>
    <row r="497" spans="1:62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</row>
    <row r="498" spans="1:62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</row>
    <row r="499" spans="1:62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</row>
    <row r="500" spans="1:62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</row>
    <row r="501" spans="1:62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</row>
    <row r="502" spans="1:62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</row>
    <row r="503" spans="1:62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</row>
    <row r="504" spans="1:62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</row>
    <row r="505" spans="1:62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</row>
    <row r="506" spans="1:62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</row>
    <row r="507" spans="1:62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</row>
    <row r="508" spans="1:62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</row>
    <row r="509" spans="1:62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</row>
    <row r="510" spans="1:62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</row>
    <row r="511" spans="1:62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</row>
    <row r="512" spans="1:62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</row>
    <row r="513" spans="1:62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</row>
    <row r="514" spans="1:62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</row>
    <row r="515" spans="1:62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</row>
    <row r="516" spans="1:62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</row>
    <row r="517" spans="1:62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</row>
    <row r="518" spans="1:62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</row>
    <row r="519" spans="1:62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</row>
    <row r="520" spans="1:62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</row>
    <row r="521" spans="1:62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</row>
    <row r="522" spans="1:62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</row>
    <row r="523" spans="1:62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</row>
    <row r="524" spans="1:62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</row>
    <row r="525" spans="1:62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</row>
    <row r="526" spans="1:62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</row>
    <row r="527" spans="1:62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</row>
    <row r="528" spans="1:62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</row>
    <row r="529" spans="1:62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</row>
    <row r="530" spans="1:62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</row>
    <row r="531" spans="1:62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</row>
    <row r="532" spans="1:62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</row>
    <row r="533" spans="1:62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</row>
    <row r="534" spans="1:62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</row>
    <row r="535" spans="1:62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</row>
    <row r="536" spans="1:62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</row>
    <row r="537" spans="1:62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</row>
    <row r="538" spans="1:62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</row>
    <row r="539" spans="1:62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</row>
    <row r="540" spans="1:62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</row>
    <row r="541" spans="1:62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</row>
    <row r="542" spans="1:62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</row>
    <row r="543" spans="1:62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</row>
    <row r="544" spans="1:62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</row>
    <row r="545" spans="1:62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</row>
    <row r="546" spans="1:62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</row>
    <row r="547" spans="1:62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</row>
    <row r="548" spans="1:62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</row>
    <row r="549" spans="1:62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</row>
    <row r="550" spans="1:62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</row>
    <row r="551" spans="1:62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</row>
    <row r="552" spans="1:62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</row>
    <row r="553" spans="1:62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</row>
    <row r="554" spans="1:62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</row>
    <row r="555" spans="1:62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</row>
    <row r="556" spans="1:62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</row>
    <row r="557" spans="1:62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</row>
    <row r="558" spans="1:62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</row>
    <row r="559" spans="1:62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</row>
    <row r="560" spans="1:62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</row>
    <row r="561" spans="1:62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</row>
    <row r="562" spans="1:62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</row>
    <row r="563" spans="1:62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</row>
    <row r="564" spans="1:62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</row>
    <row r="565" spans="1:62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</row>
    <row r="566" spans="1:62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</row>
    <row r="567" spans="1:62" ht="12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</row>
    <row r="568" spans="1:62" ht="12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</row>
    <row r="569" spans="1:62" ht="12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</row>
    <row r="570" spans="1:62" ht="12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</row>
    <row r="571" spans="1:62" ht="12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</row>
    <row r="572" spans="1:62" ht="12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</row>
    <row r="573" spans="1:62" ht="12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</row>
    <row r="574" spans="1:62" ht="12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</row>
    <row r="575" spans="1:62" ht="12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</row>
    <row r="576" spans="1:62" ht="12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</row>
    <row r="577" spans="1:62" ht="12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</row>
    <row r="578" spans="1:62" ht="12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</row>
    <row r="579" spans="1:62" ht="12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</row>
    <row r="580" spans="1:62" ht="12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</row>
    <row r="581" spans="1:62" ht="12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</row>
    <row r="582" spans="1:62" ht="12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</row>
    <row r="583" spans="1:62" ht="12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</row>
    <row r="584" spans="1:62" ht="12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</row>
    <row r="585" spans="1:62" ht="12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</row>
    <row r="586" spans="1:62" ht="12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</row>
    <row r="587" spans="1:62" ht="12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</row>
    <row r="588" spans="1:62" ht="12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</row>
    <row r="589" spans="1:62" ht="12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</row>
    <row r="590" spans="1:62" ht="12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</row>
    <row r="591" spans="1:62" ht="12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</row>
    <row r="592" spans="1:62" ht="12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</row>
    <row r="593" spans="1:62" ht="12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</row>
    <row r="594" spans="1:62" ht="12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</row>
    <row r="595" spans="1:62" ht="12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</row>
    <row r="596" spans="1:62" ht="12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</row>
    <row r="597" spans="1:62" ht="12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</row>
    <row r="598" spans="1:62" ht="12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</row>
    <row r="599" spans="1:62" ht="12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</row>
    <row r="600" spans="1:62" ht="12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</row>
    <row r="601" spans="1:62" ht="12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</row>
    <row r="602" spans="1:62" ht="12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</row>
    <row r="603" spans="1:62" ht="12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</row>
    <row r="604" spans="1:62" ht="12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</row>
    <row r="605" spans="1:62" ht="12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</row>
    <row r="606" spans="1:62" ht="12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</row>
    <row r="607" spans="1:62" ht="12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</row>
    <row r="608" spans="1:62" ht="12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</row>
    <row r="609" spans="1:62" ht="12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</row>
    <row r="610" spans="1:62" ht="12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</row>
    <row r="611" spans="1:62" ht="12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</row>
    <row r="612" spans="1:62" ht="12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</row>
    <row r="613" spans="1:62" ht="12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</row>
    <row r="614" spans="1:62" ht="12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</row>
    <row r="615" spans="1:62" ht="12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</row>
    <row r="616" spans="1:62" ht="12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</row>
    <row r="617" spans="1:62" ht="12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</row>
    <row r="618" spans="1:62" ht="12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</row>
    <row r="619" spans="1:62" ht="12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</row>
    <row r="620" spans="1:62" ht="12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</row>
    <row r="621" spans="1:62" ht="12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</row>
    <row r="622" spans="1:62" ht="12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</row>
    <row r="623" spans="1:62" ht="12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</row>
    <row r="624" spans="1:62" ht="12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</row>
    <row r="625" spans="1:62" ht="12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</row>
    <row r="626" spans="1:62" ht="12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</row>
    <row r="627" spans="1:62" ht="12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</row>
    <row r="628" spans="1:62" ht="12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</row>
    <row r="629" spans="1:62" ht="12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</row>
    <row r="630" spans="1:62" ht="12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</row>
    <row r="631" spans="1:62" ht="12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</row>
    <row r="632" spans="1:62" ht="12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</row>
    <row r="633" spans="1:62" ht="12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</row>
    <row r="634" spans="1:62" ht="12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</row>
    <row r="635" spans="1:62" ht="12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</row>
    <row r="636" spans="1:62" ht="12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</row>
    <row r="637" spans="1:62" ht="12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</row>
    <row r="638" spans="1:62" ht="12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</row>
    <row r="639" spans="1:62" ht="12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</row>
    <row r="640" spans="1:62" ht="12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</row>
    <row r="641" spans="1:62" ht="12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</row>
    <row r="642" spans="1:62" ht="12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</row>
    <row r="643" spans="1:62" ht="12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</row>
    <row r="644" spans="1:62" ht="12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</row>
    <row r="645" spans="1:62" ht="12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</row>
    <row r="646" spans="1:62" ht="12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</row>
    <row r="647" spans="1:62" ht="12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</row>
    <row r="648" spans="1:62" ht="12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</row>
    <row r="649" spans="1:62" ht="12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</row>
    <row r="650" spans="1:62" ht="12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</row>
    <row r="651" spans="1:62" ht="12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</row>
    <row r="652" spans="1:62" ht="12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</row>
    <row r="653" spans="1:62" ht="12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</row>
    <row r="654" spans="1:62" ht="12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</row>
    <row r="655" spans="1:62" ht="12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</row>
    <row r="656" spans="1:62" ht="12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</row>
    <row r="657" spans="1:62" ht="12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</row>
    <row r="658" spans="1:62" ht="12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</row>
    <row r="659" spans="1:62" ht="12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</row>
    <row r="660" spans="1:62" ht="12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</row>
    <row r="661" spans="1:62" ht="12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</row>
    <row r="662" spans="1:62" ht="12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</row>
    <row r="663" spans="1:62" ht="12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</row>
    <row r="664" spans="1:62" ht="12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</row>
    <row r="665" spans="1:62" ht="12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</row>
    <row r="666" spans="1:62" ht="12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</row>
    <row r="667" spans="1:62" ht="12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</row>
    <row r="668" spans="1:62" ht="12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</row>
    <row r="669" spans="1:62" ht="12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</row>
    <row r="670" spans="1:62" ht="12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</row>
    <row r="671" spans="1:62" ht="12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</row>
    <row r="672" spans="1:62" ht="12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</row>
    <row r="673" spans="1:62" ht="12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</row>
    <row r="674" spans="1:62" ht="12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</row>
    <row r="675" spans="1:62" ht="12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</row>
    <row r="676" spans="1:62" ht="12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</row>
    <row r="677" spans="1:62" ht="12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</row>
    <row r="678" spans="1:62" ht="12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</row>
    <row r="679" spans="1:62" ht="12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</row>
    <row r="680" spans="1:62" ht="12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</row>
    <row r="681" spans="1:62" ht="12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</row>
    <row r="682" spans="1:62" ht="12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</row>
    <row r="683" spans="1:62" ht="12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</row>
    <row r="684" spans="1:62" ht="12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</row>
    <row r="685" spans="1:62" ht="12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</row>
    <row r="686" spans="1:62" ht="12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</row>
    <row r="687" spans="1:62" ht="12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</row>
    <row r="688" spans="1:62" ht="12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</row>
    <row r="689" spans="1:62" ht="12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</row>
    <row r="690" spans="1:62" ht="12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</row>
    <row r="691" spans="1:62" ht="12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</row>
    <row r="692" spans="1:62" ht="12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</row>
    <row r="693" spans="1:62" ht="12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</row>
    <row r="694" spans="1:62" ht="12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</row>
    <row r="695" spans="1:62" ht="12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</row>
    <row r="696" spans="1:62" ht="12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</row>
    <row r="697" spans="1:62" ht="12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</row>
    <row r="698" spans="1:62" ht="12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</row>
    <row r="699" spans="1:62" ht="12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</row>
    <row r="700" spans="1:62" ht="12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</row>
    <row r="701" spans="1:62" ht="12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</row>
    <row r="702" spans="1:62" ht="12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</row>
    <row r="703" spans="1:62" ht="12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</row>
    <row r="704" spans="1:62" ht="12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</row>
    <row r="705" spans="1:62" ht="12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</row>
    <row r="706" spans="1:62" ht="12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</row>
    <row r="707" spans="1:62" ht="12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</row>
    <row r="708" spans="1:62" ht="12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</row>
    <row r="709" spans="1:62" ht="12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</row>
    <row r="710" spans="1:62" ht="12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</row>
    <row r="711" spans="1:62" ht="12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</row>
    <row r="712" spans="1:62" ht="12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</row>
    <row r="713" spans="1:62" ht="12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</row>
    <row r="714" spans="1:62" ht="12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</row>
    <row r="715" spans="1:62" ht="12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</row>
    <row r="716" spans="1:62" ht="12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</row>
    <row r="717" spans="1:62" ht="12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</row>
    <row r="718" spans="1:62" ht="12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</row>
    <row r="719" spans="1:62" ht="12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</row>
    <row r="720" spans="1:62" ht="12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</row>
    <row r="721" spans="1:62" ht="12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</row>
    <row r="722" spans="1:62" ht="12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</row>
    <row r="723" spans="1:62" ht="12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</row>
    <row r="724" spans="1:62" ht="12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</row>
    <row r="725" spans="1:62" ht="12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</row>
    <row r="726" spans="1:62" ht="12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</row>
    <row r="727" spans="1:62" ht="12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</row>
    <row r="728" spans="1:62" ht="12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</row>
    <row r="729" spans="1:62" ht="12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</row>
    <row r="730" spans="1:62" ht="12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</row>
    <row r="731" spans="1:62" ht="12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</row>
    <row r="732" spans="1:62" ht="12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</row>
    <row r="733" spans="1:62" ht="12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</row>
    <row r="734" spans="1:62" ht="12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</row>
    <row r="735" spans="1:62" ht="12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</row>
    <row r="736" spans="1:62" ht="12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</row>
    <row r="737" spans="1:62" ht="12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</row>
    <row r="738" spans="1:62" ht="12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</row>
    <row r="739" spans="1:62" ht="12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</row>
    <row r="740" spans="1:62" ht="12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</row>
    <row r="741" spans="1:62" ht="12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</row>
    <row r="742" spans="1:62" ht="12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</row>
    <row r="743" spans="1:62" ht="12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</row>
    <row r="744" spans="1:62" ht="12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</row>
    <row r="745" spans="1:62" ht="12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</row>
    <row r="746" spans="1:62" ht="12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</row>
    <row r="747" spans="1:62" ht="12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</row>
    <row r="748" spans="1:62" ht="12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</row>
    <row r="749" spans="1:62" ht="12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</row>
    <row r="750" spans="1:62" ht="12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</row>
    <row r="751" spans="1:62" ht="12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</row>
    <row r="752" spans="1:62" ht="12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</row>
    <row r="753" spans="1:62" ht="12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</row>
    <row r="754" spans="1:62" ht="12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</row>
    <row r="755" spans="1:62" ht="12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</row>
    <row r="756" spans="1:62" ht="12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</row>
    <row r="757" spans="1:62" ht="12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</row>
    <row r="758" spans="1:62" ht="12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</row>
    <row r="759" spans="1:62" ht="12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</row>
    <row r="760" spans="1:62" ht="12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</row>
    <row r="761" spans="1:62" ht="12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</row>
    <row r="762" spans="1:62" ht="12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</row>
    <row r="763" spans="1:62" ht="12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</row>
    <row r="764" spans="1:62" ht="12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</row>
    <row r="765" spans="1:62" ht="12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</row>
    <row r="766" spans="1:62" ht="12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</row>
    <row r="767" spans="1:62" ht="12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</row>
    <row r="768" spans="1:62" ht="12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</row>
    <row r="769" spans="1:62" ht="12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</row>
    <row r="770" spans="1:62" ht="12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</row>
    <row r="771" spans="1:62" ht="12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</row>
    <row r="772" spans="1:62" ht="12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</row>
    <row r="773" spans="1:62" ht="12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</row>
    <row r="774" spans="1:62" ht="12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</row>
    <row r="775" spans="1:62" ht="12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</row>
    <row r="776" spans="1:62" ht="12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</row>
    <row r="777" spans="1:62" ht="12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</row>
    <row r="778" spans="1:62" ht="12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</row>
    <row r="779" spans="1:62" ht="12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</row>
    <row r="780" spans="1:62" ht="12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</row>
    <row r="781" spans="1:62" ht="12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</row>
    <row r="782" spans="1:62" ht="12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</row>
    <row r="783" spans="1:62" ht="12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</row>
    <row r="784" spans="1:62" ht="12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</row>
    <row r="785" spans="1:62" ht="12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</row>
    <row r="786" spans="1:62" ht="12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</row>
    <row r="787" spans="1:62" ht="12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</row>
    <row r="788" spans="1:62" ht="12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</row>
    <row r="789" spans="1:62" ht="12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</row>
    <row r="790" spans="1:62" ht="12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</row>
    <row r="791" spans="1:62" ht="12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</row>
    <row r="792" spans="1:62" ht="12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</row>
    <row r="793" spans="1:62" ht="12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</row>
    <row r="794" spans="1:62" ht="12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</row>
    <row r="795" spans="1:62" ht="12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</row>
    <row r="796" spans="1:62" ht="12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</row>
    <row r="797" spans="1:62" ht="12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</row>
    <row r="798" spans="1:62" ht="12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</row>
    <row r="799" spans="1:62" ht="12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</row>
    <row r="800" spans="1:62" ht="12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</row>
    <row r="801" spans="1:62" ht="12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</row>
    <row r="802" spans="1:62" ht="12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</row>
    <row r="803" spans="1:62" ht="12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</row>
    <row r="804" spans="1:62" ht="12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</row>
    <row r="805" spans="1:62" ht="12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</row>
    <row r="806" spans="1:62" ht="12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</row>
    <row r="807" spans="1:62" ht="12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</row>
    <row r="808" spans="1:62" ht="12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</row>
    <row r="809" spans="1:62" ht="12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</row>
    <row r="810" spans="1:62" ht="12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</row>
    <row r="811" spans="1:62" ht="12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</row>
    <row r="812" spans="1:62" ht="12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</row>
    <row r="813" spans="1:62" ht="12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</row>
    <row r="814" spans="1:62" ht="12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</row>
    <row r="815" spans="1:62" ht="12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</row>
    <row r="816" spans="1:62" ht="12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</row>
    <row r="817" spans="1:62" ht="12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</row>
    <row r="818" spans="1:62" ht="12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</row>
    <row r="819" spans="1:62" ht="12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</row>
    <row r="820" spans="1:62" ht="12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</row>
    <row r="821" spans="1:62" ht="12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</row>
    <row r="822" spans="1:62" ht="12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</row>
    <row r="823" spans="1:62" ht="12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</row>
    <row r="824" spans="1:62" ht="12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</row>
    <row r="825" spans="1:62" ht="12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</row>
    <row r="826" spans="1:62" ht="12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</row>
    <row r="827" spans="1:62" ht="12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</row>
    <row r="828" spans="1:62" ht="12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</row>
    <row r="829" spans="1:62" ht="12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</row>
    <row r="830" spans="1:62" ht="12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</row>
    <row r="831" spans="1:62" ht="12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</row>
    <row r="832" spans="1:62" ht="12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</row>
    <row r="833" spans="1:62" ht="12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</row>
    <row r="834" spans="1:62" ht="12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</row>
    <row r="835" spans="1:62" ht="12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</row>
    <row r="836" spans="1:62" ht="12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</row>
    <row r="837" spans="1:62" ht="12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</row>
    <row r="838" spans="1:62" ht="12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</row>
    <row r="839" spans="1:62" ht="12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</row>
    <row r="840" spans="1:62" ht="12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</row>
    <row r="841" spans="1:62" ht="12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</row>
    <row r="842" spans="1:62" ht="12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</row>
    <row r="843" spans="1:62" ht="12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</row>
    <row r="844" spans="1:62" ht="12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</row>
    <row r="845" spans="1:62" ht="12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</row>
    <row r="846" spans="1:62" ht="12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</row>
    <row r="847" spans="1:62" ht="12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</row>
    <row r="848" spans="1:62" ht="12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</row>
    <row r="849" spans="1:62" ht="12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</row>
    <row r="850" spans="1:62" ht="12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</row>
    <row r="851" spans="1:62" ht="12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</row>
    <row r="852" spans="1:62" ht="12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</row>
    <row r="853" spans="1:62" ht="12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</row>
    <row r="854" spans="1:62" ht="12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</row>
    <row r="855" spans="1:62" ht="12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</row>
    <row r="856" spans="1:62" ht="12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</row>
    <row r="857" spans="1:62" ht="12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</row>
    <row r="858" spans="1:62" ht="12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</row>
    <row r="859" spans="1:62" ht="12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</row>
    <row r="860" spans="1:62" ht="12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</row>
    <row r="861" spans="1:62" ht="12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</row>
    <row r="862" spans="1:62" ht="12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</row>
    <row r="863" spans="1:62" ht="12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</row>
    <row r="864" spans="1:62" ht="12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</row>
    <row r="865" spans="1:62" ht="12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</row>
    <row r="866" spans="1:62" ht="12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</row>
    <row r="867" spans="1:62" ht="12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</row>
    <row r="868" spans="1:62" ht="12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</row>
    <row r="869" spans="1:62" ht="12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</row>
    <row r="870" spans="1:62" ht="12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</row>
    <row r="871" spans="1:62" ht="12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</row>
    <row r="872" spans="1:62" ht="12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</row>
    <row r="873" spans="1:62" ht="12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</row>
    <row r="874" spans="1:62" ht="12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</row>
    <row r="875" spans="1:62" ht="12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</row>
    <row r="876" spans="1:62" ht="12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</row>
    <row r="877" spans="1:62" ht="12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</row>
    <row r="878" spans="1:62" ht="12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</row>
    <row r="879" spans="1:62" ht="12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</row>
    <row r="880" spans="1:62" ht="12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</row>
    <row r="881" spans="1:62" ht="12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</row>
    <row r="882" spans="1:62" ht="12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</row>
    <row r="883" spans="1:62" ht="12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</row>
    <row r="884" spans="1:62" ht="12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</row>
    <row r="885" spans="1:62" ht="12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</row>
    <row r="886" spans="1:62" ht="12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</row>
    <row r="887" spans="1:62" ht="12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</row>
    <row r="888" spans="1:62" ht="12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</row>
    <row r="889" spans="1:62" ht="12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</row>
    <row r="890" spans="1:62" ht="12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</row>
    <row r="891" spans="1:62" ht="12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</row>
    <row r="892" spans="1:62" ht="12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</row>
    <row r="893" spans="1:62" ht="12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</row>
    <row r="894" spans="1:62" ht="12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</row>
    <row r="895" spans="1:62" ht="12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</row>
    <row r="896" spans="1:62" ht="12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</row>
    <row r="897" spans="1:62" ht="12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</row>
    <row r="898" spans="1:62" ht="12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</row>
    <row r="899" spans="1:62" ht="12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</row>
    <row r="900" spans="1:62" ht="12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</row>
    <row r="901" spans="1:62" ht="12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</row>
    <row r="902" spans="1:62" ht="12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</row>
    <row r="903" spans="1:62" ht="12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</row>
    <row r="904" spans="1:62" ht="12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</row>
    <row r="905" spans="1:62" ht="12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</row>
    <row r="906" spans="1:62" ht="12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</row>
    <row r="907" spans="1:62" ht="12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</row>
    <row r="908" spans="1:62" ht="12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</row>
    <row r="909" spans="1:62" ht="12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</row>
    <row r="910" spans="1:62" ht="12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</row>
    <row r="911" spans="1:62" ht="12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</row>
    <row r="912" spans="1:62" ht="12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</row>
    <row r="913" spans="1:62" ht="12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</row>
    <row r="914" spans="1:62" ht="12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</row>
    <row r="915" spans="1:62" ht="12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</row>
    <row r="916" spans="1:62" ht="12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</row>
    <row r="917" spans="1:62" ht="12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</row>
    <row r="918" spans="1:62" ht="12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</row>
    <row r="919" spans="1:62" ht="12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</row>
    <row r="920" spans="1:62" ht="12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</row>
    <row r="921" spans="1:62" ht="12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</row>
    <row r="922" spans="1:62" ht="12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</row>
    <row r="923" spans="1:62" ht="12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</row>
    <row r="924" spans="1:62" ht="12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</row>
    <row r="925" spans="1:62" ht="12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</row>
    <row r="926" spans="1:62" ht="12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</row>
    <row r="927" spans="1:62" ht="12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</row>
    <row r="928" spans="1:62" ht="12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</row>
    <row r="929" spans="1:62" ht="12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</row>
    <row r="930" spans="1:62" ht="12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</row>
    <row r="931" spans="1:62" ht="12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</row>
    <row r="932" spans="1:62" ht="12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</row>
    <row r="933" spans="1:62" ht="12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</row>
    <row r="934" spans="1:62" ht="12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</row>
    <row r="935" spans="1:62" ht="12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</row>
    <row r="936" spans="1:62" ht="12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</row>
    <row r="937" spans="1:62" ht="12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</row>
    <row r="938" spans="1:62" ht="12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</row>
    <row r="939" spans="1:62" ht="12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</row>
    <row r="940" spans="1:62" ht="12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</row>
    <row r="941" spans="1:62" ht="12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</row>
    <row r="942" spans="1:62" ht="12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</row>
    <row r="943" spans="1:62" ht="12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</row>
    <row r="944" spans="1:62" ht="12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</row>
    <row r="945" spans="1:62" ht="12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</row>
    <row r="946" spans="1:62" ht="12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</row>
    <row r="947" spans="1:62" ht="12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</row>
    <row r="948" spans="1:62" ht="12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</row>
    <row r="949" spans="1:62" ht="12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</row>
    <row r="950" spans="1:62" ht="12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</row>
    <row r="951" spans="1:62" ht="12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</row>
    <row r="952" spans="1:62" ht="12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</row>
    <row r="953" spans="1:62" ht="12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</row>
    <row r="954" spans="1:62" ht="12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</row>
    <row r="955" spans="1:62" ht="12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</row>
    <row r="956" spans="1:62" ht="12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</row>
    <row r="957" spans="1:62" ht="12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</row>
    <row r="958" spans="1:62" ht="12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</row>
    <row r="959" spans="1:62" ht="12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</row>
    <row r="960" spans="1:62" ht="12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</row>
    <row r="961" spans="1:62" ht="12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</row>
    <row r="962" spans="1:62" ht="12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</row>
    <row r="963" spans="1:62" ht="12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</row>
    <row r="964" spans="1:62" ht="12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</row>
    <row r="965" spans="1:62" ht="12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</row>
    <row r="966" spans="1:62" ht="12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</row>
    <row r="967" spans="1:62" ht="12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</row>
    <row r="968" spans="1:62" ht="12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</row>
    <row r="969" spans="1:62" ht="12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</row>
    <row r="970" spans="1:62" ht="12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</row>
    <row r="971" spans="1:62" ht="12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</row>
    <row r="972" spans="1:62" ht="12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</row>
    <row r="973" spans="1:62" ht="12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</row>
    <row r="974" spans="1:62" ht="12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</row>
    <row r="975" spans="1:62" ht="12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</row>
    <row r="976" spans="1:62" ht="12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</row>
    <row r="977" spans="1:62" ht="12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</row>
    <row r="978" spans="1:62" ht="12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</row>
    <row r="979" spans="1:62" ht="12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</row>
    <row r="980" spans="1:62" ht="12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</row>
    <row r="981" spans="1:62" ht="12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</row>
    <row r="982" spans="1:62" ht="12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</row>
    <row r="983" spans="1:62" ht="12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</row>
    <row r="984" spans="1:62" ht="12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</row>
    <row r="985" spans="1:62" ht="12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</row>
    <row r="986" spans="1:62" ht="12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</row>
    <row r="987" spans="1:62" ht="12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</row>
    <row r="988" spans="1:62" ht="12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</row>
    <row r="989" spans="1:62" ht="12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</row>
    <row r="990" spans="1:62" ht="12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</row>
    <row r="991" spans="1:62" ht="12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</row>
    <row r="992" spans="1:62" ht="12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</row>
    <row r="993" spans="1:62" ht="12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</row>
    <row r="994" spans="1:62" ht="12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</row>
    <row r="995" spans="1:62" ht="12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</row>
    <row r="996" spans="1:62" ht="12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</row>
    <row r="997" spans="1:62" ht="12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</row>
    <row r="998" spans="1:62" ht="12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</row>
    <row r="999" spans="1:62" ht="12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</row>
    <row r="1000" spans="1:62" ht="12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</row>
    <row r="1001" spans="1:62" ht="12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</row>
    <row r="1002" spans="1:62" ht="12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</row>
    <row r="1003" spans="1:62" ht="12.7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</row>
    <row r="1004" spans="1:62" ht="12.7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</row>
    <row r="1005" spans="1:62" ht="12.75" customHeight="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</row>
    <row r="1006" spans="1:62" ht="12.75" customHeight="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</row>
    <row r="1007" spans="1:62" ht="12.75" customHeight="1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</row>
  </sheetData>
  <mergeCells count="42">
    <mergeCell ref="X42:AF42"/>
    <mergeCell ref="AK25:AN25"/>
    <mergeCell ref="AO25:AR25"/>
    <mergeCell ref="AS25:AW25"/>
    <mergeCell ref="AX25:BA25"/>
    <mergeCell ref="X25:AA25"/>
    <mergeCell ref="AB25:AF25"/>
    <mergeCell ref="A35:F35"/>
    <mergeCell ref="I35:U35"/>
    <mergeCell ref="K25:N25"/>
    <mergeCell ref="O25:S25"/>
    <mergeCell ref="T25:W25"/>
    <mergeCell ref="A25:A28"/>
    <mergeCell ref="B25:F25"/>
    <mergeCell ref="G25:J25"/>
    <mergeCell ref="A34:F34"/>
    <mergeCell ref="Z8:BJ8"/>
    <mergeCell ref="Z18:BJ19"/>
    <mergeCell ref="BH25:BH28"/>
    <mergeCell ref="AG25:AJ25"/>
    <mergeCell ref="BB25:BB28"/>
    <mergeCell ref="BC25:BC28"/>
    <mergeCell ref="BD25:BD28"/>
    <mergeCell ref="BE25:BE28"/>
    <mergeCell ref="BF25:BF28"/>
    <mergeCell ref="BG25:BG28"/>
    <mergeCell ref="Z9:BJ11"/>
    <mergeCell ref="Z12:BJ14"/>
    <mergeCell ref="A10:Y10"/>
    <mergeCell ref="A20:Y20"/>
    <mergeCell ref="A21:Y21"/>
    <mergeCell ref="A22:Y22"/>
    <mergeCell ref="A24:BA24"/>
    <mergeCell ref="Z15:BJ15"/>
    <mergeCell ref="Z16:BJ17"/>
    <mergeCell ref="BB24:BH24"/>
    <mergeCell ref="A1:BH1"/>
    <mergeCell ref="A2:BH2"/>
    <mergeCell ref="A3:BH3"/>
    <mergeCell ref="A4:BH4"/>
    <mergeCell ref="A6:Y6"/>
    <mergeCell ref="Z6:AY7"/>
  </mergeCells>
  <printOptions horizontalCentered="1"/>
  <pageMargins left="0.19685039370078741" right="0.19685039370078741" top="0.78740157480314965" bottom="0.19685039370078741" header="0" footer="0"/>
  <pageSetup paperSize="9" scale="64" orientation="landscape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V1001"/>
  <sheetViews>
    <sheetView showGridLines="0" view="pageBreakPreview" zoomScale="80" zoomScaleNormal="70" zoomScaleSheetLayoutView="80" workbookViewId="0">
      <pane xSplit="45" ySplit="2" topLeftCell="AT21" activePane="bottomRight" state="frozen"/>
      <selection pane="topRight" activeCell="AT1" sqref="AT1"/>
      <selection pane="bottomLeft" activeCell="A3" sqref="A3"/>
      <selection pane="bottomRight" activeCell="B28" sqref="B28"/>
    </sheetView>
  </sheetViews>
  <sheetFormatPr defaultColWidth="14.42578125" defaultRowHeight="15" customHeight="1"/>
  <cols>
    <col min="1" max="1" width="11.42578125" customWidth="1"/>
    <col min="2" max="2" width="110.42578125" customWidth="1"/>
    <col min="3" max="3" width="14.7109375" customWidth="1"/>
    <col min="4" max="4" width="7.7109375" customWidth="1"/>
    <col min="5" max="5" width="8.42578125" customWidth="1"/>
    <col min="6" max="10" width="6.7109375" customWidth="1"/>
    <col min="11" max="12" width="4.7109375" customWidth="1"/>
    <col min="13" max="13" width="6.140625" customWidth="1"/>
    <col min="14" max="16" width="4.7109375" customWidth="1"/>
    <col min="17" max="17" width="5.85546875" customWidth="1"/>
    <col min="18" max="42" width="4.7109375" customWidth="1"/>
    <col min="43" max="43" width="8.28515625" customWidth="1"/>
    <col min="44" max="45" width="5.7109375" customWidth="1"/>
    <col min="46" max="46" width="13.140625" customWidth="1"/>
    <col min="47" max="48" width="9.140625" customWidth="1"/>
  </cols>
  <sheetData>
    <row r="1" spans="1:48" ht="55.5" customHeight="1">
      <c r="A1" s="628" t="s">
        <v>93</v>
      </c>
      <c r="B1" s="631" t="s">
        <v>94</v>
      </c>
      <c r="C1" s="618" t="s">
        <v>95</v>
      </c>
      <c r="D1" s="632" t="s">
        <v>96</v>
      </c>
      <c r="E1" s="633"/>
      <c r="F1" s="623" t="s">
        <v>97</v>
      </c>
      <c r="G1" s="624"/>
      <c r="H1" s="624"/>
      <c r="I1" s="624"/>
      <c r="J1" s="625"/>
      <c r="K1" s="615" t="s">
        <v>98</v>
      </c>
      <c r="L1" s="616"/>
      <c r="M1" s="616"/>
      <c r="N1" s="616"/>
      <c r="O1" s="616"/>
      <c r="P1" s="616"/>
      <c r="Q1" s="616"/>
      <c r="R1" s="617"/>
      <c r="S1" s="615" t="s">
        <v>99</v>
      </c>
      <c r="T1" s="616"/>
      <c r="U1" s="616"/>
      <c r="V1" s="616"/>
      <c r="W1" s="616"/>
      <c r="X1" s="616"/>
      <c r="Y1" s="616"/>
      <c r="Z1" s="617"/>
      <c r="AA1" s="615" t="s">
        <v>100</v>
      </c>
      <c r="AB1" s="616"/>
      <c r="AC1" s="616"/>
      <c r="AD1" s="616"/>
      <c r="AE1" s="616"/>
      <c r="AF1" s="616"/>
      <c r="AG1" s="616"/>
      <c r="AH1" s="617"/>
      <c r="AI1" s="615" t="s">
        <v>101</v>
      </c>
      <c r="AJ1" s="616"/>
      <c r="AK1" s="616"/>
      <c r="AL1" s="616"/>
      <c r="AM1" s="616"/>
      <c r="AN1" s="616"/>
      <c r="AO1" s="616"/>
      <c r="AP1" s="617"/>
      <c r="AQ1" s="607" t="s">
        <v>102</v>
      </c>
      <c r="AR1" s="608"/>
      <c r="AS1" s="609"/>
      <c r="AT1" s="77"/>
      <c r="AU1" s="77"/>
      <c r="AV1" s="77"/>
    </row>
    <row r="2" spans="1:48" ht="52.5" customHeight="1">
      <c r="A2" s="629"/>
      <c r="B2" s="629"/>
      <c r="C2" s="629"/>
      <c r="D2" s="634"/>
      <c r="E2" s="635"/>
      <c r="F2" s="619" t="s">
        <v>103</v>
      </c>
      <c r="G2" s="626" t="s">
        <v>104</v>
      </c>
      <c r="H2" s="532"/>
      <c r="I2" s="533"/>
      <c r="J2" s="563" t="s">
        <v>105</v>
      </c>
      <c r="K2" s="613" t="s">
        <v>106</v>
      </c>
      <c r="L2" s="549"/>
      <c r="M2" s="549"/>
      <c r="N2" s="550"/>
      <c r="O2" s="613" t="s">
        <v>107</v>
      </c>
      <c r="P2" s="549"/>
      <c r="Q2" s="549"/>
      <c r="R2" s="550"/>
      <c r="S2" s="613" t="s">
        <v>108</v>
      </c>
      <c r="T2" s="549"/>
      <c r="U2" s="549"/>
      <c r="V2" s="550"/>
      <c r="W2" s="613" t="s">
        <v>109</v>
      </c>
      <c r="X2" s="549"/>
      <c r="Y2" s="549"/>
      <c r="Z2" s="550"/>
      <c r="AA2" s="613" t="s">
        <v>110</v>
      </c>
      <c r="AB2" s="549"/>
      <c r="AC2" s="549"/>
      <c r="AD2" s="550"/>
      <c r="AE2" s="613" t="s">
        <v>111</v>
      </c>
      <c r="AF2" s="549"/>
      <c r="AG2" s="549"/>
      <c r="AH2" s="550"/>
      <c r="AI2" s="613" t="s">
        <v>112</v>
      </c>
      <c r="AJ2" s="549"/>
      <c r="AK2" s="549"/>
      <c r="AL2" s="550"/>
      <c r="AM2" s="613" t="s">
        <v>113</v>
      </c>
      <c r="AN2" s="549"/>
      <c r="AO2" s="549"/>
      <c r="AP2" s="550"/>
      <c r="AQ2" s="610"/>
      <c r="AR2" s="611"/>
      <c r="AS2" s="612"/>
      <c r="AT2" s="77"/>
      <c r="AU2" s="77"/>
      <c r="AV2" s="77"/>
    </row>
    <row r="3" spans="1:48" ht="32.25" customHeight="1">
      <c r="A3" s="629"/>
      <c r="B3" s="629"/>
      <c r="C3" s="629"/>
      <c r="D3" s="636"/>
      <c r="E3" s="594"/>
      <c r="F3" s="620"/>
      <c r="G3" s="551" t="s">
        <v>114</v>
      </c>
      <c r="H3" s="556" t="s">
        <v>115</v>
      </c>
      <c r="I3" s="551" t="s">
        <v>116</v>
      </c>
      <c r="J3" s="564"/>
      <c r="K3" s="551" t="s">
        <v>117</v>
      </c>
      <c r="L3" s="556" t="s">
        <v>118</v>
      </c>
      <c r="M3" s="551" t="s">
        <v>119</v>
      </c>
      <c r="N3" s="558" t="s">
        <v>120</v>
      </c>
      <c r="O3" s="551" t="s">
        <v>117</v>
      </c>
      <c r="P3" s="556" t="s">
        <v>118</v>
      </c>
      <c r="Q3" s="551" t="s">
        <v>119</v>
      </c>
      <c r="R3" s="558" t="s">
        <v>120</v>
      </c>
      <c r="S3" s="551" t="s">
        <v>117</v>
      </c>
      <c r="T3" s="556" t="s">
        <v>118</v>
      </c>
      <c r="U3" s="551" t="s">
        <v>119</v>
      </c>
      <c r="V3" s="558" t="s">
        <v>120</v>
      </c>
      <c r="W3" s="551" t="s">
        <v>117</v>
      </c>
      <c r="X3" s="556" t="s">
        <v>118</v>
      </c>
      <c r="Y3" s="551" t="s">
        <v>119</v>
      </c>
      <c r="Z3" s="558" t="s">
        <v>120</v>
      </c>
      <c r="AA3" s="551" t="s">
        <v>117</v>
      </c>
      <c r="AB3" s="556" t="s">
        <v>118</v>
      </c>
      <c r="AC3" s="551" t="s">
        <v>119</v>
      </c>
      <c r="AD3" s="558" t="s">
        <v>120</v>
      </c>
      <c r="AE3" s="551" t="s">
        <v>117</v>
      </c>
      <c r="AF3" s="556" t="s">
        <v>118</v>
      </c>
      <c r="AG3" s="551" t="s">
        <v>119</v>
      </c>
      <c r="AH3" s="558" t="s">
        <v>120</v>
      </c>
      <c r="AI3" s="551" t="s">
        <v>117</v>
      </c>
      <c r="AJ3" s="556" t="s">
        <v>118</v>
      </c>
      <c r="AK3" s="551" t="s">
        <v>119</v>
      </c>
      <c r="AL3" s="558" t="s">
        <v>120</v>
      </c>
      <c r="AM3" s="551" t="s">
        <v>117</v>
      </c>
      <c r="AN3" s="556" t="s">
        <v>118</v>
      </c>
      <c r="AO3" s="551" t="s">
        <v>119</v>
      </c>
      <c r="AP3" s="558" t="s">
        <v>120</v>
      </c>
      <c r="AQ3" s="606" t="s">
        <v>121</v>
      </c>
      <c r="AR3" s="618" t="s">
        <v>122</v>
      </c>
      <c r="AS3" s="606" t="s">
        <v>123</v>
      </c>
      <c r="AT3" s="77"/>
      <c r="AU3" s="77"/>
      <c r="AV3" s="77"/>
    </row>
    <row r="4" spans="1:48" ht="136.5" customHeight="1">
      <c r="A4" s="630"/>
      <c r="B4" s="559"/>
      <c r="C4" s="559"/>
      <c r="D4" s="78" t="s">
        <v>124</v>
      </c>
      <c r="E4" s="78" t="s">
        <v>125</v>
      </c>
      <c r="F4" s="621"/>
      <c r="G4" s="552"/>
      <c r="H4" s="557"/>
      <c r="I4" s="552"/>
      <c r="J4" s="565"/>
      <c r="K4" s="552"/>
      <c r="L4" s="557"/>
      <c r="M4" s="552"/>
      <c r="N4" s="559"/>
      <c r="O4" s="552"/>
      <c r="P4" s="557"/>
      <c r="Q4" s="552"/>
      <c r="R4" s="559"/>
      <c r="S4" s="552"/>
      <c r="T4" s="557"/>
      <c r="U4" s="552"/>
      <c r="V4" s="559"/>
      <c r="W4" s="552"/>
      <c r="X4" s="557"/>
      <c r="Y4" s="552"/>
      <c r="Z4" s="559"/>
      <c r="AA4" s="552"/>
      <c r="AB4" s="557"/>
      <c r="AC4" s="552"/>
      <c r="AD4" s="559"/>
      <c r="AE4" s="552"/>
      <c r="AF4" s="557"/>
      <c r="AG4" s="552"/>
      <c r="AH4" s="559"/>
      <c r="AI4" s="552"/>
      <c r="AJ4" s="557"/>
      <c r="AK4" s="552"/>
      <c r="AL4" s="559"/>
      <c r="AM4" s="552"/>
      <c r="AN4" s="557"/>
      <c r="AO4" s="552"/>
      <c r="AP4" s="559"/>
      <c r="AQ4" s="559"/>
      <c r="AR4" s="559"/>
      <c r="AS4" s="559"/>
      <c r="AT4" s="77"/>
      <c r="AU4" s="77"/>
      <c r="AV4" s="77"/>
    </row>
    <row r="5" spans="1:48" ht="19.5" customHeight="1">
      <c r="A5" s="334" t="s">
        <v>126</v>
      </c>
      <c r="B5" s="335"/>
      <c r="C5" s="336"/>
      <c r="D5" s="336"/>
      <c r="E5" s="336"/>
      <c r="F5" s="336"/>
      <c r="G5" s="336"/>
      <c r="H5" s="336"/>
      <c r="I5" s="336"/>
      <c r="J5" s="336"/>
      <c r="K5" s="336"/>
      <c r="L5" s="336"/>
      <c r="M5" s="336"/>
      <c r="N5" s="337"/>
      <c r="O5" s="336"/>
      <c r="P5" s="336"/>
      <c r="Q5" s="336"/>
      <c r="R5" s="337"/>
      <c r="S5" s="336"/>
      <c r="T5" s="336"/>
      <c r="U5" s="336"/>
      <c r="V5" s="337"/>
      <c r="W5" s="336"/>
      <c r="X5" s="336"/>
      <c r="Y5" s="336"/>
      <c r="Z5" s="337"/>
      <c r="AA5" s="336"/>
      <c r="AB5" s="336"/>
      <c r="AC5" s="336"/>
      <c r="AD5" s="337"/>
      <c r="AE5" s="336"/>
      <c r="AF5" s="336"/>
      <c r="AG5" s="336"/>
      <c r="AH5" s="337"/>
      <c r="AI5" s="336"/>
      <c r="AJ5" s="336"/>
      <c r="AK5" s="336"/>
      <c r="AL5" s="337"/>
      <c r="AM5" s="336"/>
      <c r="AN5" s="336"/>
      <c r="AO5" s="336"/>
      <c r="AP5" s="337"/>
      <c r="AQ5" s="336"/>
      <c r="AR5" s="336"/>
      <c r="AS5" s="338"/>
      <c r="AT5" s="77"/>
      <c r="AU5" s="77"/>
      <c r="AV5" s="77"/>
    </row>
    <row r="6" spans="1:48" ht="23.25" customHeight="1" thickBot="1">
      <c r="A6" s="316" t="s">
        <v>127</v>
      </c>
      <c r="B6" s="560" t="s">
        <v>128</v>
      </c>
      <c r="C6" s="561"/>
      <c r="D6" s="561"/>
      <c r="E6" s="561"/>
      <c r="F6" s="561"/>
      <c r="G6" s="561"/>
      <c r="H6" s="561"/>
      <c r="I6" s="561"/>
      <c r="J6" s="561"/>
      <c r="K6" s="561"/>
      <c r="L6" s="561"/>
      <c r="M6" s="561"/>
      <c r="N6" s="561"/>
      <c r="O6" s="561"/>
      <c r="P6" s="561"/>
      <c r="Q6" s="561"/>
      <c r="R6" s="561"/>
      <c r="S6" s="561"/>
      <c r="T6" s="561"/>
      <c r="U6" s="561"/>
      <c r="V6" s="561"/>
      <c r="W6" s="561"/>
      <c r="X6" s="561"/>
      <c r="Y6" s="561"/>
      <c r="Z6" s="561"/>
      <c r="AA6" s="561"/>
      <c r="AB6" s="561"/>
      <c r="AC6" s="561"/>
      <c r="AD6" s="561"/>
      <c r="AE6" s="561"/>
      <c r="AF6" s="561"/>
      <c r="AG6" s="561"/>
      <c r="AH6" s="561"/>
      <c r="AI6" s="561"/>
      <c r="AJ6" s="561"/>
      <c r="AK6" s="561"/>
      <c r="AL6" s="561"/>
      <c r="AM6" s="561"/>
      <c r="AN6" s="561"/>
      <c r="AO6" s="561"/>
      <c r="AP6" s="561"/>
      <c r="AQ6" s="561"/>
      <c r="AR6" s="561"/>
      <c r="AS6" s="562"/>
      <c r="AT6" s="79"/>
      <c r="AU6" s="79"/>
      <c r="AV6" s="79"/>
    </row>
    <row r="7" spans="1:48" ht="30" customHeight="1" thickBot="1">
      <c r="A7" s="627" t="s">
        <v>129</v>
      </c>
      <c r="B7" s="555"/>
      <c r="C7" s="322"/>
      <c r="D7" s="322">
        <f>D8+D9+D10+D11+D12</f>
        <v>18</v>
      </c>
      <c r="E7" s="322">
        <f>E8+E9+E10+E11+E12</f>
        <v>540</v>
      </c>
      <c r="F7" s="322"/>
      <c r="G7" s="323"/>
      <c r="H7" s="322"/>
      <c r="I7" s="323"/>
      <c r="J7" s="322"/>
      <c r="K7" s="637">
        <f>M8+K10+M10+K11+M11</f>
        <v>7.5</v>
      </c>
      <c r="L7" s="554"/>
      <c r="M7" s="555"/>
      <c r="N7" s="324">
        <f>N8+N10+N11</f>
        <v>10</v>
      </c>
      <c r="O7" s="553">
        <f>SUM(O8:Q12)</f>
        <v>2</v>
      </c>
      <c r="P7" s="554"/>
      <c r="Q7" s="555"/>
      <c r="R7" s="324">
        <f>SUM(R8:R12)</f>
        <v>3</v>
      </c>
      <c r="S7" s="553">
        <f>SUM(S8:U12)</f>
        <v>0</v>
      </c>
      <c r="T7" s="554"/>
      <c r="U7" s="555"/>
      <c r="V7" s="324">
        <f>SUM(V8:V12)</f>
        <v>0</v>
      </c>
      <c r="W7" s="553">
        <f>SUM(W8:Y12)</f>
        <v>4</v>
      </c>
      <c r="X7" s="554"/>
      <c r="Y7" s="555"/>
      <c r="Z7" s="324">
        <f>SUM(Z8:Z12)</f>
        <v>5</v>
      </c>
      <c r="AA7" s="553">
        <f>SUM(AA8:AC12)</f>
        <v>0</v>
      </c>
      <c r="AB7" s="554"/>
      <c r="AC7" s="555"/>
      <c r="AD7" s="324">
        <f>SUM(AD8:AD12)</f>
        <v>0</v>
      </c>
      <c r="AE7" s="553">
        <f>SUM(AE8:AG12)</f>
        <v>0</v>
      </c>
      <c r="AF7" s="554"/>
      <c r="AG7" s="555"/>
      <c r="AH7" s="324">
        <f>SUM(AH8:AH12)</f>
        <v>0</v>
      </c>
      <c r="AI7" s="553">
        <f>SUM(AI8:AK12)</f>
        <v>0</v>
      </c>
      <c r="AJ7" s="554"/>
      <c r="AK7" s="555"/>
      <c r="AL7" s="324">
        <f>SUM(AL8:AL12)</f>
        <v>0</v>
      </c>
      <c r="AM7" s="553">
        <f>SUM(AM8:AO12)</f>
        <v>0</v>
      </c>
      <c r="AN7" s="554"/>
      <c r="AO7" s="555"/>
      <c r="AP7" s="324">
        <f>SUM(AP8:AP12)</f>
        <v>0</v>
      </c>
      <c r="AQ7" s="322"/>
      <c r="AR7" s="325"/>
      <c r="AS7" s="322"/>
      <c r="AT7" s="79"/>
      <c r="AU7" s="79"/>
      <c r="AV7" s="79"/>
    </row>
    <row r="8" spans="1:48" ht="42" customHeight="1">
      <c r="A8" s="281" t="s">
        <v>130</v>
      </c>
      <c r="B8" s="243" t="s">
        <v>259</v>
      </c>
      <c r="C8" s="83" t="s">
        <v>131</v>
      </c>
      <c r="D8" s="84">
        <v>4</v>
      </c>
      <c r="E8" s="84">
        <f t="shared" ref="E8:E13" si="0">D8*30</f>
        <v>120</v>
      </c>
      <c r="F8" s="84">
        <f t="shared" ref="F8:F12" si="1">G8+H8+I8</f>
        <v>48</v>
      </c>
      <c r="G8" s="84"/>
      <c r="H8" s="84"/>
      <c r="I8" s="84">
        <v>48</v>
      </c>
      <c r="J8" s="84">
        <f t="shared" ref="J8:J12" si="2">E8-F8</f>
        <v>72</v>
      </c>
      <c r="K8" s="85"/>
      <c r="L8" s="86"/>
      <c r="M8" s="87">
        <v>3</v>
      </c>
      <c r="N8" s="88">
        <v>4</v>
      </c>
      <c r="O8" s="85"/>
      <c r="P8" s="86"/>
      <c r="Q8" s="301"/>
      <c r="R8" s="302"/>
      <c r="S8" s="89"/>
      <c r="T8" s="90"/>
      <c r="U8" s="91"/>
      <c r="V8" s="92"/>
      <c r="W8" s="89"/>
      <c r="X8" s="90"/>
      <c r="Y8" s="91"/>
      <c r="Z8" s="92"/>
      <c r="AA8" s="89"/>
      <c r="AB8" s="90"/>
      <c r="AC8" s="91"/>
      <c r="AD8" s="92"/>
      <c r="AE8" s="93"/>
      <c r="AF8" s="90"/>
      <c r="AG8" s="91"/>
      <c r="AH8" s="92"/>
      <c r="AI8" s="93"/>
      <c r="AJ8" s="90"/>
      <c r="AK8" s="91"/>
      <c r="AL8" s="92"/>
      <c r="AM8" s="89"/>
      <c r="AN8" s="90"/>
      <c r="AO8" s="91"/>
      <c r="AP8" s="92"/>
      <c r="AQ8" s="315">
        <v>1</v>
      </c>
      <c r="AR8" s="94"/>
      <c r="AS8" s="95" t="s">
        <v>132</v>
      </c>
      <c r="AT8" s="96"/>
      <c r="AU8" s="96"/>
      <c r="AV8" s="96"/>
    </row>
    <row r="9" spans="1:48" ht="35.25" customHeight="1">
      <c r="A9" s="282" t="s">
        <v>257</v>
      </c>
      <c r="B9" s="280" t="s">
        <v>239</v>
      </c>
      <c r="C9" s="97" t="s">
        <v>134</v>
      </c>
      <c r="D9" s="98">
        <v>3</v>
      </c>
      <c r="E9" s="98">
        <f t="shared" si="0"/>
        <v>90</v>
      </c>
      <c r="F9" s="98">
        <f t="shared" si="1"/>
        <v>32</v>
      </c>
      <c r="G9" s="99"/>
      <c r="H9" s="98"/>
      <c r="I9" s="99">
        <f>M9*16+Q9*16</f>
        <v>32</v>
      </c>
      <c r="J9" s="98">
        <f t="shared" si="2"/>
        <v>58</v>
      </c>
      <c r="K9" s="100"/>
      <c r="L9" s="101"/>
      <c r="M9" s="303"/>
      <c r="N9" s="304"/>
      <c r="O9" s="100"/>
      <c r="P9" s="101"/>
      <c r="Q9" s="104">
        <v>2</v>
      </c>
      <c r="R9" s="103">
        <v>3</v>
      </c>
      <c r="S9" s="100"/>
      <c r="T9" s="101"/>
      <c r="U9" s="104"/>
      <c r="V9" s="103"/>
      <c r="W9" s="100"/>
      <c r="X9" s="101"/>
      <c r="Y9" s="104"/>
      <c r="Z9" s="103"/>
      <c r="AA9" s="100"/>
      <c r="AB9" s="101"/>
      <c r="AC9" s="104"/>
      <c r="AD9" s="103"/>
      <c r="AE9" s="105"/>
      <c r="AF9" s="101"/>
      <c r="AG9" s="104"/>
      <c r="AH9" s="103"/>
      <c r="AI9" s="105"/>
      <c r="AJ9" s="101"/>
      <c r="AK9" s="104"/>
      <c r="AL9" s="103"/>
      <c r="AM9" s="100"/>
      <c r="AN9" s="101"/>
      <c r="AO9" s="104"/>
      <c r="AP9" s="103"/>
      <c r="AQ9" s="318">
        <v>2</v>
      </c>
      <c r="AR9" s="106"/>
      <c r="AS9" s="98"/>
      <c r="AT9" s="96"/>
      <c r="AU9" s="96"/>
      <c r="AV9" s="96"/>
    </row>
    <row r="10" spans="1:48" s="242" customFormat="1" ht="39" customHeight="1">
      <c r="A10" s="282" t="s">
        <v>133</v>
      </c>
      <c r="B10" s="245" t="s">
        <v>260</v>
      </c>
      <c r="C10" s="152" t="s">
        <v>136</v>
      </c>
      <c r="D10" s="199">
        <v>4</v>
      </c>
      <c r="E10" s="199">
        <f t="shared" si="0"/>
        <v>120</v>
      </c>
      <c r="F10" s="199">
        <f t="shared" si="1"/>
        <v>48</v>
      </c>
      <c r="G10" s="200">
        <v>16</v>
      </c>
      <c r="H10" s="201"/>
      <c r="I10" s="200">
        <v>32</v>
      </c>
      <c r="J10" s="199">
        <f t="shared" si="2"/>
        <v>72</v>
      </c>
      <c r="K10" s="202">
        <v>1</v>
      </c>
      <c r="L10" s="203"/>
      <c r="M10" s="204">
        <v>2</v>
      </c>
      <c r="N10" s="205">
        <v>4</v>
      </c>
      <c r="O10" s="305"/>
      <c r="P10" s="306"/>
      <c r="Q10" s="307"/>
      <c r="R10" s="308"/>
      <c r="S10" s="202"/>
      <c r="T10" s="203"/>
      <c r="U10" s="204"/>
      <c r="V10" s="205"/>
      <c r="W10" s="208"/>
      <c r="X10" s="206"/>
      <c r="Y10" s="207"/>
      <c r="Z10" s="205"/>
      <c r="AA10" s="202"/>
      <c r="AB10" s="203"/>
      <c r="AC10" s="209"/>
      <c r="AD10" s="205"/>
      <c r="AE10" s="210"/>
      <c r="AF10" s="203"/>
      <c r="AG10" s="209"/>
      <c r="AH10" s="205"/>
      <c r="AI10" s="210"/>
      <c r="AJ10" s="203"/>
      <c r="AK10" s="209"/>
      <c r="AL10" s="205"/>
      <c r="AM10" s="202"/>
      <c r="AN10" s="203"/>
      <c r="AO10" s="209"/>
      <c r="AP10" s="205"/>
      <c r="AQ10" s="319">
        <v>1</v>
      </c>
      <c r="AR10" s="211"/>
      <c r="AS10" s="95" t="s">
        <v>132</v>
      </c>
      <c r="AT10" s="96"/>
    </row>
    <row r="11" spans="1:48" s="242" customFormat="1" ht="31.5" customHeight="1">
      <c r="A11" s="282" t="s">
        <v>135</v>
      </c>
      <c r="B11" s="246" t="s">
        <v>241</v>
      </c>
      <c r="C11" s="152" t="s">
        <v>136</v>
      </c>
      <c r="D11" s="211">
        <v>2</v>
      </c>
      <c r="E11" s="199">
        <f t="shared" si="0"/>
        <v>60</v>
      </c>
      <c r="F11" s="199">
        <f t="shared" si="1"/>
        <v>24</v>
      </c>
      <c r="G11" s="212">
        <v>16</v>
      </c>
      <c r="H11" s="199"/>
      <c r="I11" s="212">
        <v>8</v>
      </c>
      <c r="J11" s="199">
        <f t="shared" si="2"/>
        <v>36</v>
      </c>
      <c r="K11" s="202">
        <v>1</v>
      </c>
      <c r="L11" s="203"/>
      <c r="M11" s="213">
        <v>0.5</v>
      </c>
      <c r="N11" s="205">
        <v>2</v>
      </c>
      <c r="O11" s="309"/>
      <c r="P11" s="310"/>
      <c r="Q11" s="311"/>
      <c r="R11" s="308"/>
      <c r="S11" s="202"/>
      <c r="T11" s="203"/>
      <c r="U11" s="213"/>
      <c r="V11" s="205"/>
      <c r="W11" s="202"/>
      <c r="X11" s="203"/>
      <c r="Y11" s="213"/>
      <c r="Z11" s="205"/>
      <c r="AA11" s="202"/>
      <c r="AB11" s="203"/>
      <c r="AC11" s="209"/>
      <c r="AD11" s="205"/>
      <c r="AE11" s="210"/>
      <c r="AF11" s="203"/>
      <c r="AG11" s="209"/>
      <c r="AH11" s="205"/>
      <c r="AI11" s="210"/>
      <c r="AJ11" s="203"/>
      <c r="AK11" s="209"/>
      <c r="AL11" s="205"/>
      <c r="AM11" s="202"/>
      <c r="AN11" s="203"/>
      <c r="AO11" s="209"/>
      <c r="AP11" s="205"/>
      <c r="AQ11" s="320">
        <v>1</v>
      </c>
      <c r="AR11" s="211"/>
      <c r="AS11" s="199"/>
      <c r="AT11" s="96"/>
    </row>
    <row r="12" spans="1:48" ht="25.5" customHeight="1" thickBot="1">
      <c r="A12" s="283" t="s">
        <v>258</v>
      </c>
      <c r="B12" s="244" t="s">
        <v>240</v>
      </c>
      <c r="C12" s="107" t="s">
        <v>136</v>
      </c>
      <c r="D12" s="108">
        <v>5</v>
      </c>
      <c r="E12" s="98">
        <f t="shared" si="0"/>
        <v>150</v>
      </c>
      <c r="F12" s="98">
        <f t="shared" si="1"/>
        <v>64</v>
      </c>
      <c r="G12" s="99">
        <v>32</v>
      </c>
      <c r="H12" s="98"/>
      <c r="I12" s="99">
        <v>32</v>
      </c>
      <c r="J12" s="98">
        <f t="shared" si="2"/>
        <v>86</v>
      </c>
      <c r="K12" s="100"/>
      <c r="L12" s="101"/>
      <c r="M12" s="104"/>
      <c r="N12" s="103"/>
      <c r="O12" s="100"/>
      <c r="P12" s="101"/>
      <c r="Q12" s="104"/>
      <c r="R12" s="103"/>
      <c r="S12" s="312"/>
      <c r="T12" s="313"/>
      <c r="U12" s="314"/>
      <c r="V12" s="304"/>
      <c r="W12" s="100">
        <v>2</v>
      </c>
      <c r="X12" s="101"/>
      <c r="Y12" s="104">
        <v>2</v>
      </c>
      <c r="Z12" s="103">
        <v>5</v>
      </c>
      <c r="AA12" s="100"/>
      <c r="AB12" s="101"/>
      <c r="AC12" s="104"/>
      <c r="AD12" s="103"/>
      <c r="AE12" s="100"/>
      <c r="AF12" s="101"/>
      <c r="AG12" s="104"/>
      <c r="AH12" s="103"/>
      <c r="AI12" s="105"/>
      <c r="AJ12" s="101"/>
      <c r="AK12" s="104"/>
      <c r="AL12" s="103"/>
      <c r="AM12" s="100"/>
      <c r="AN12" s="101"/>
      <c r="AO12" s="104"/>
      <c r="AP12" s="103"/>
      <c r="AQ12" s="321">
        <v>4</v>
      </c>
      <c r="AR12" s="106"/>
      <c r="AS12" s="98"/>
      <c r="AT12" s="110"/>
      <c r="AU12" s="110"/>
      <c r="AV12" s="110"/>
    </row>
    <row r="13" spans="1:48" ht="33.75" customHeight="1" thickBot="1">
      <c r="A13" s="622" t="s">
        <v>137</v>
      </c>
      <c r="B13" s="555"/>
      <c r="C13" s="329"/>
      <c r="D13" s="322">
        <f>N13+R13+V13+Z13+AD13+AH13+AL13+AP13</f>
        <v>2</v>
      </c>
      <c r="E13" s="322">
        <f t="shared" si="0"/>
        <v>60</v>
      </c>
      <c r="F13" s="322"/>
      <c r="G13" s="322"/>
      <c r="H13" s="322"/>
      <c r="I13" s="322"/>
      <c r="J13" s="322"/>
      <c r="K13" s="553">
        <f>1*ПГС!K10:M10</f>
        <v>0</v>
      </c>
      <c r="L13" s="554"/>
      <c r="M13" s="555"/>
      <c r="N13" s="324">
        <f>1*ПГС!N10</f>
        <v>0</v>
      </c>
      <c r="O13" s="553">
        <f>1*ПГС!O10:Q10</f>
        <v>2</v>
      </c>
      <c r="P13" s="554"/>
      <c r="Q13" s="555"/>
      <c r="R13" s="324">
        <f>1*ПГС!R10</f>
        <v>2</v>
      </c>
      <c r="S13" s="553">
        <f>1*ПГС!S10:U10</f>
        <v>0</v>
      </c>
      <c r="T13" s="554"/>
      <c r="U13" s="555"/>
      <c r="V13" s="324">
        <f>1*ПГС!V10</f>
        <v>0</v>
      </c>
      <c r="W13" s="553">
        <f>1*ПГС!W10:Y10</f>
        <v>0</v>
      </c>
      <c r="X13" s="554"/>
      <c r="Y13" s="555"/>
      <c r="Z13" s="324">
        <f>1*ПГС!Z10</f>
        <v>0</v>
      </c>
      <c r="AA13" s="553">
        <f>1*ПГС!AA10:AC10</f>
        <v>0</v>
      </c>
      <c r="AB13" s="554"/>
      <c r="AC13" s="555"/>
      <c r="AD13" s="324">
        <f>1*ПГС!AD10</f>
        <v>0</v>
      </c>
      <c r="AE13" s="553">
        <f>1*ПГС!AE10:AG10</f>
        <v>0</v>
      </c>
      <c r="AF13" s="554"/>
      <c r="AG13" s="555"/>
      <c r="AH13" s="324">
        <f>1*ПГС!AH10</f>
        <v>0</v>
      </c>
      <c r="AI13" s="553">
        <f>1*ПГС!AI10:AK10</f>
        <v>0</v>
      </c>
      <c r="AJ13" s="554"/>
      <c r="AK13" s="555"/>
      <c r="AL13" s="324">
        <f>1*ПГС!AL10</f>
        <v>0</v>
      </c>
      <c r="AM13" s="553">
        <f>1*ПГС!AM10:AO10</f>
        <v>0</v>
      </c>
      <c r="AN13" s="554"/>
      <c r="AO13" s="555"/>
      <c r="AP13" s="324">
        <f>1*ПГС!AP10</f>
        <v>0</v>
      </c>
      <c r="AQ13" s="322"/>
      <c r="AR13" s="325"/>
      <c r="AS13" s="322"/>
      <c r="AT13" s="96"/>
      <c r="AU13" s="96"/>
      <c r="AV13" s="96"/>
    </row>
    <row r="14" spans="1:48" ht="46.5" customHeight="1" thickBot="1">
      <c r="A14" s="111"/>
      <c r="B14" s="112" t="s">
        <v>138</v>
      </c>
      <c r="C14" s="82"/>
      <c r="D14" s="113">
        <f t="shared" ref="D14:E14" si="3">D7+D13</f>
        <v>20</v>
      </c>
      <c r="E14" s="113">
        <f t="shared" si="3"/>
        <v>600</v>
      </c>
      <c r="F14" s="82">
        <f t="shared" ref="F14:J14" si="4">SUM(F8:F13)</f>
        <v>216</v>
      </c>
      <c r="G14" s="82">
        <f t="shared" si="4"/>
        <v>64</v>
      </c>
      <c r="H14" s="82">
        <f t="shared" si="4"/>
        <v>0</v>
      </c>
      <c r="I14" s="82">
        <f t="shared" si="4"/>
        <v>152</v>
      </c>
      <c r="J14" s="82">
        <f t="shared" si="4"/>
        <v>324</v>
      </c>
      <c r="K14" s="614">
        <f>K7+K13</f>
        <v>7.5</v>
      </c>
      <c r="L14" s="549"/>
      <c r="M14" s="550"/>
      <c r="N14" s="82">
        <f t="shared" ref="N14:O14" si="5">N7+N13</f>
        <v>10</v>
      </c>
      <c r="O14" s="614">
        <f t="shared" si="5"/>
        <v>4</v>
      </c>
      <c r="P14" s="549"/>
      <c r="Q14" s="550"/>
      <c r="R14" s="82">
        <f t="shared" ref="R14:S14" si="6">R7+R13</f>
        <v>5</v>
      </c>
      <c r="S14" s="614">
        <f t="shared" si="6"/>
        <v>0</v>
      </c>
      <c r="T14" s="549"/>
      <c r="U14" s="550"/>
      <c r="V14" s="82">
        <f t="shared" ref="V14:W14" si="7">V7+V13</f>
        <v>0</v>
      </c>
      <c r="W14" s="614">
        <f t="shared" si="7"/>
        <v>4</v>
      </c>
      <c r="X14" s="549"/>
      <c r="Y14" s="550"/>
      <c r="Z14" s="82">
        <f t="shared" ref="Z14:AA14" si="8">Z7+Z13</f>
        <v>5</v>
      </c>
      <c r="AA14" s="614">
        <f t="shared" si="8"/>
        <v>0</v>
      </c>
      <c r="AB14" s="549"/>
      <c r="AC14" s="550"/>
      <c r="AD14" s="82">
        <f t="shared" ref="AD14:AE14" si="9">AD7+AD13</f>
        <v>0</v>
      </c>
      <c r="AE14" s="614">
        <f t="shared" si="9"/>
        <v>0</v>
      </c>
      <c r="AF14" s="549"/>
      <c r="AG14" s="550"/>
      <c r="AH14" s="82">
        <f t="shared" ref="AH14:AI14" si="10">AH7+AH13</f>
        <v>0</v>
      </c>
      <c r="AI14" s="614">
        <f t="shared" si="10"/>
        <v>0</v>
      </c>
      <c r="AJ14" s="549"/>
      <c r="AK14" s="550"/>
      <c r="AL14" s="82">
        <f t="shared" ref="AL14:AM14" si="11">AL7+AL13</f>
        <v>0</v>
      </c>
      <c r="AM14" s="614">
        <f t="shared" si="11"/>
        <v>0</v>
      </c>
      <c r="AN14" s="549"/>
      <c r="AO14" s="550"/>
      <c r="AP14" s="82">
        <f>AP7+AP13</f>
        <v>0</v>
      </c>
      <c r="AQ14" s="114"/>
      <c r="AR14" s="114"/>
      <c r="AS14" s="82"/>
      <c r="AT14" s="79"/>
      <c r="AU14" s="79"/>
      <c r="AV14" s="79"/>
    </row>
    <row r="15" spans="1:48" ht="21.75" customHeight="1">
      <c r="A15" s="317" t="s">
        <v>139</v>
      </c>
      <c r="B15" s="560" t="s">
        <v>140</v>
      </c>
      <c r="C15" s="561"/>
      <c r="D15" s="561"/>
      <c r="E15" s="561"/>
      <c r="F15" s="561"/>
      <c r="G15" s="561"/>
      <c r="H15" s="561"/>
      <c r="I15" s="561"/>
      <c r="J15" s="561"/>
      <c r="K15" s="561"/>
      <c r="L15" s="561"/>
      <c r="M15" s="561"/>
      <c r="N15" s="561"/>
      <c r="O15" s="561"/>
      <c r="P15" s="561"/>
      <c r="Q15" s="561"/>
      <c r="R15" s="561"/>
      <c r="S15" s="561"/>
      <c r="T15" s="561"/>
      <c r="U15" s="561"/>
      <c r="V15" s="561"/>
      <c r="W15" s="561"/>
      <c r="X15" s="561"/>
      <c r="Y15" s="561"/>
      <c r="Z15" s="561"/>
      <c r="AA15" s="561"/>
      <c r="AB15" s="561"/>
      <c r="AC15" s="561"/>
      <c r="AD15" s="561"/>
      <c r="AE15" s="561"/>
      <c r="AF15" s="561"/>
      <c r="AG15" s="561"/>
      <c r="AH15" s="561"/>
      <c r="AI15" s="561"/>
      <c r="AJ15" s="561"/>
      <c r="AK15" s="561"/>
      <c r="AL15" s="561"/>
      <c r="AM15" s="561"/>
      <c r="AN15" s="561"/>
      <c r="AO15" s="561"/>
      <c r="AP15" s="561"/>
      <c r="AQ15" s="561"/>
      <c r="AR15" s="561"/>
      <c r="AS15" s="562"/>
      <c r="AT15" s="115"/>
      <c r="AU15" s="115"/>
      <c r="AV15" s="115"/>
    </row>
    <row r="16" spans="1:48" ht="21.75" customHeight="1" thickBot="1">
      <c r="A16" s="576" t="s">
        <v>129</v>
      </c>
      <c r="B16" s="555"/>
      <c r="C16" s="322"/>
      <c r="D16" s="322">
        <f>D17+D18+D19</f>
        <v>15</v>
      </c>
      <c r="E16" s="322">
        <f>E17+E18+E19</f>
        <v>450</v>
      </c>
      <c r="F16" s="323"/>
      <c r="G16" s="322"/>
      <c r="H16" s="322"/>
      <c r="I16" s="322"/>
      <c r="J16" s="330"/>
      <c r="K16" s="553">
        <f>SUM(K17:M19)</f>
        <v>12</v>
      </c>
      <c r="L16" s="554"/>
      <c r="M16" s="555"/>
      <c r="N16" s="324">
        <f>SUM(N17:N19)</f>
        <v>15</v>
      </c>
      <c r="O16" s="553">
        <f>SUM(O17:Q19)</f>
        <v>0</v>
      </c>
      <c r="P16" s="554"/>
      <c r="Q16" s="555"/>
      <c r="R16" s="324">
        <f>SUM(R17:R19)</f>
        <v>0</v>
      </c>
      <c r="S16" s="553">
        <f>SUM(S17:U19)</f>
        <v>0</v>
      </c>
      <c r="T16" s="554"/>
      <c r="U16" s="555"/>
      <c r="V16" s="324">
        <f>SUM(V17:V19)</f>
        <v>0</v>
      </c>
      <c r="W16" s="553">
        <f>SUM(W17:Y19)</f>
        <v>0</v>
      </c>
      <c r="X16" s="554"/>
      <c r="Y16" s="555"/>
      <c r="Z16" s="324">
        <f>SUM(Z17:Z19)</f>
        <v>0</v>
      </c>
      <c r="AA16" s="553">
        <f>SUM(AA17:AC19)</f>
        <v>0</v>
      </c>
      <c r="AB16" s="554"/>
      <c r="AC16" s="555"/>
      <c r="AD16" s="324">
        <f>SUM(AD17:AD19)</f>
        <v>0</v>
      </c>
      <c r="AE16" s="553">
        <f>SUM(AE17:AG19)</f>
        <v>0</v>
      </c>
      <c r="AF16" s="554"/>
      <c r="AG16" s="555"/>
      <c r="AH16" s="324">
        <f>SUM(AH17:AH19)</f>
        <v>0</v>
      </c>
      <c r="AI16" s="553">
        <f>SUM(AI17:AK19)</f>
        <v>0</v>
      </c>
      <c r="AJ16" s="554"/>
      <c r="AK16" s="555"/>
      <c r="AL16" s="324">
        <f>SUM(AL17:AL19)</f>
        <v>0</v>
      </c>
      <c r="AM16" s="553">
        <f>SUM(AM17:AO19)</f>
        <v>0</v>
      </c>
      <c r="AN16" s="554"/>
      <c r="AO16" s="555"/>
      <c r="AP16" s="324">
        <f>SUM(AP17:AP19)</f>
        <v>0</v>
      </c>
      <c r="AQ16" s="322"/>
      <c r="AR16" s="325"/>
      <c r="AS16" s="322"/>
      <c r="AT16" s="115"/>
      <c r="AU16" s="115"/>
      <c r="AV16" s="115"/>
    </row>
    <row r="17" spans="1:48" ht="33.75" customHeight="1">
      <c r="A17" s="116" t="s">
        <v>141</v>
      </c>
      <c r="B17" s="275" t="s">
        <v>250</v>
      </c>
      <c r="C17" s="117" t="s">
        <v>142</v>
      </c>
      <c r="D17" s="109">
        <v>5</v>
      </c>
      <c r="E17" s="118">
        <f t="shared" ref="E17:E21" si="12">D17*30</f>
        <v>150</v>
      </c>
      <c r="F17" s="94">
        <f t="shared" ref="F17:F19" si="13">G17+H17+I17</f>
        <v>64</v>
      </c>
      <c r="G17" s="109">
        <v>32</v>
      </c>
      <c r="H17" s="109"/>
      <c r="I17" s="109">
        <v>32</v>
      </c>
      <c r="J17" s="119">
        <f t="shared" ref="J17:J19" si="14">E17-F17</f>
        <v>86</v>
      </c>
      <c r="K17" s="89">
        <v>2</v>
      </c>
      <c r="L17" s="90"/>
      <c r="M17" s="91">
        <v>2</v>
      </c>
      <c r="N17" s="92">
        <v>5</v>
      </c>
      <c r="O17" s="89"/>
      <c r="P17" s="90"/>
      <c r="Q17" s="91"/>
      <c r="R17" s="92"/>
      <c r="S17" s="89"/>
      <c r="T17" s="90"/>
      <c r="U17" s="91"/>
      <c r="V17" s="92"/>
      <c r="W17" s="89"/>
      <c r="X17" s="90"/>
      <c r="Y17" s="91"/>
      <c r="Z17" s="92"/>
      <c r="AA17" s="89"/>
      <c r="AB17" s="90"/>
      <c r="AC17" s="91"/>
      <c r="AD17" s="92"/>
      <c r="AE17" s="93"/>
      <c r="AF17" s="90"/>
      <c r="AG17" s="91"/>
      <c r="AH17" s="92"/>
      <c r="AI17" s="93"/>
      <c r="AJ17" s="90"/>
      <c r="AK17" s="91"/>
      <c r="AL17" s="92"/>
      <c r="AM17" s="89"/>
      <c r="AN17" s="90"/>
      <c r="AO17" s="91"/>
      <c r="AP17" s="92"/>
      <c r="AQ17" s="109">
        <v>1</v>
      </c>
      <c r="AR17" s="94"/>
      <c r="AS17" s="109"/>
      <c r="AT17" s="120"/>
      <c r="AU17" s="120"/>
      <c r="AV17" s="120"/>
    </row>
    <row r="18" spans="1:48" ht="21.75" customHeight="1">
      <c r="A18" s="121" t="s">
        <v>143</v>
      </c>
      <c r="B18" s="276" t="s">
        <v>252</v>
      </c>
      <c r="C18" s="122" t="s">
        <v>144</v>
      </c>
      <c r="D18" s="98">
        <v>5</v>
      </c>
      <c r="E18" s="99">
        <f t="shared" si="12"/>
        <v>150</v>
      </c>
      <c r="F18" s="106">
        <f t="shared" si="13"/>
        <v>64</v>
      </c>
      <c r="G18" s="98">
        <v>32</v>
      </c>
      <c r="H18" s="98">
        <v>16</v>
      </c>
      <c r="I18" s="98">
        <v>16</v>
      </c>
      <c r="J18" s="123">
        <f t="shared" si="14"/>
        <v>86</v>
      </c>
      <c r="K18" s="100">
        <v>2</v>
      </c>
      <c r="L18" s="101">
        <v>1</v>
      </c>
      <c r="M18" s="104">
        <v>1</v>
      </c>
      <c r="N18" s="103">
        <v>5</v>
      </c>
      <c r="O18" s="100"/>
      <c r="P18" s="101"/>
      <c r="Q18" s="104"/>
      <c r="R18" s="103"/>
      <c r="S18" s="93"/>
      <c r="T18" s="89"/>
      <c r="U18" s="119"/>
      <c r="V18" s="92"/>
      <c r="W18" s="89"/>
      <c r="X18" s="89"/>
      <c r="Y18" s="118"/>
      <c r="Z18" s="92"/>
      <c r="AA18" s="89"/>
      <c r="AB18" s="89"/>
      <c r="AC18" s="118"/>
      <c r="AD18" s="92"/>
      <c r="AE18" s="105"/>
      <c r="AF18" s="101"/>
      <c r="AG18" s="104"/>
      <c r="AH18" s="103"/>
      <c r="AI18" s="105"/>
      <c r="AJ18" s="101"/>
      <c r="AK18" s="104"/>
      <c r="AL18" s="103"/>
      <c r="AM18" s="89"/>
      <c r="AN18" s="89"/>
      <c r="AO18" s="118"/>
      <c r="AP18" s="92"/>
      <c r="AQ18" s="109">
        <v>1</v>
      </c>
      <c r="AR18" s="124"/>
      <c r="AS18" s="125"/>
      <c r="AT18" s="120"/>
      <c r="AU18" s="120"/>
      <c r="AV18" s="120"/>
    </row>
    <row r="19" spans="1:48" ht="26.25" customHeight="1" thickBot="1">
      <c r="A19" s="126" t="s">
        <v>145</v>
      </c>
      <c r="B19" s="277" t="s">
        <v>431</v>
      </c>
      <c r="C19" s="507" t="s">
        <v>435</v>
      </c>
      <c r="D19" s="128">
        <v>5</v>
      </c>
      <c r="E19" s="129">
        <f t="shared" si="12"/>
        <v>150</v>
      </c>
      <c r="F19" s="130">
        <f t="shared" si="13"/>
        <v>64</v>
      </c>
      <c r="G19" s="128">
        <v>32</v>
      </c>
      <c r="H19" s="128"/>
      <c r="I19" s="128">
        <v>32</v>
      </c>
      <c r="J19" s="131">
        <f t="shared" si="14"/>
        <v>86</v>
      </c>
      <c r="K19" s="132">
        <v>2</v>
      </c>
      <c r="L19" s="133"/>
      <c r="M19" s="134">
        <v>2</v>
      </c>
      <c r="N19" s="135">
        <v>5</v>
      </c>
      <c r="O19" s="132"/>
      <c r="P19" s="133"/>
      <c r="Q19" s="134"/>
      <c r="R19" s="135"/>
      <c r="S19" s="132"/>
      <c r="T19" s="133"/>
      <c r="U19" s="134"/>
      <c r="V19" s="135"/>
      <c r="W19" s="132"/>
      <c r="X19" s="133"/>
      <c r="Y19" s="134"/>
      <c r="Z19" s="135"/>
      <c r="AA19" s="132"/>
      <c r="AB19" s="133"/>
      <c r="AC19" s="134"/>
      <c r="AD19" s="135"/>
      <c r="AE19" s="136"/>
      <c r="AF19" s="133"/>
      <c r="AG19" s="134"/>
      <c r="AH19" s="135"/>
      <c r="AI19" s="136"/>
      <c r="AJ19" s="133"/>
      <c r="AK19" s="134"/>
      <c r="AL19" s="135"/>
      <c r="AM19" s="132"/>
      <c r="AN19" s="133"/>
      <c r="AO19" s="134"/>
      <c r="AP19" s="135"/>
      <c r="AQ19" s="109">
        <v>1</v>
      </c>
      <c r="AR19" s="130"/>
      <c r="AS19" s="128"/>
      <c r="AT19" s="120"/>
      <c r="AU19" s="120"/>
      <c r="AV19" s="120"/>
    </row>
    <row r="20" spans="1:48" ht="45.75" customHeight="1" thickBot="1">
      <c r="A20" s="576" t="s">
        <v>137</v>
      </c>
      <c r="B20" s="555"/>
      <c r="C20" s="331"/>
      <c r="D20" s="322">
        <f>ПГС!D22</f>
        <v>25</v>
      </c>
      <c r="E20" s="322">
        <f t="shared" si="12"/>
        <v>750</v>
      </c>
      <c r="F20" s="323"/>
      <c r="G20" s="322"/>
      <c r="H20" s="322"/>
      <c r="I20" s="322"/>
      <c r="J20" s="323"/>
      <c r="K20" s="553">
        <f>ПГС!K22:M22</f>
        <v>4</v>
      </c>
      <c r="L20" s="554"/>
      <c r="M20" s="555"/>
      <c r="N20" s="324">
        <f>ПГС!N22</f>
        <v>5</v>
      </c>
      <c r="O20" s="553">
        <f>ПГС!O22:Q22</f>
        <v>12</v>
      </c>
      <c r="P20" s="554"/>
      <c r="Q20" s="555"/>
      <c r="R20" s="332">
        <f>ПГС!R22</f>
        <v>15</v>
      </c>
      <c r="S20" s="553">
        <f>ПГС!S22:U22</f>
        <v>4</v>
      </c>
      <c r="T20" s="554"/>
      <c r="U20" s="555"/>
      <c r="V20" s="332">
        <f>ПГС!V22</f>
        <v>5</v>
      </c>
      <c r="W20" s="553">
        <f>ПГС!W22:Y22</f>
        <v>0</v>
      </c>
      <c r="X20" s="554"/>
      <c r="Y20" s="555"/>
      <c r="Z20" s="324">
        <f>ПГС!Z22</f>
        <v>0</v>
      </c>
      <c r="AA20" s="553">
        <f>ПГС!AA22:AC22</f>
        <v>0</v>
      </c>
      <c r="AB20" s="554"/>
      <c r="AC20" s="555"/>
      <c r="AD20" s="324">
        <f>ПГС!AD22</f>
        <v>0</v>
      </c>
      <c r="AE20" s="553">
        <f>ПГС!AE22:AG22</f>
        <v>0</v>
      </c>
      <c r="AF20" s="554"/>
      <c r="AG20" s="555"/>
      <c r="AH20" s="324">
        <f>ПГС!AH22</f>
        <v>0</v>
      </c>
      <c r="AI20" s="553">
        <f>ПГС!AI22:AK22</f>
        <v>0</v>
      </c>
      <c r="AJ20" s="554"/>
      <c r="AK20" s="555"/>
      <c r="AL20" s="324">
        <f>ПГС!AL22</f>
        <v>0</v>
      </c>
      <c r="AM20" s="553">
        <f>ПГС!AM22:AO22</f>
        <v>0</v>
      </c>
      <c r="AN20" s="554"/>
      <c r="AO20" s="555"/>
      <c r="AP20" s="324">
        <f>ПГС!AP22</f>
        <v>0</v>
      </c>
      <c r="AQ20" s="322"/>
      <c r="AR20" s="325"/>
      <c r="AS20" s="322"/>
      <c r="AT20" s="120"/>
      <c r="AU20" s="120"/>
      <c r="AV20" s="120"/>
    </row>
    <row r="21" spans="1:48" ht="42.75" customHeight="1">
      <c r="A21" s="139"/>
      <c r="B21" s="140" t="s">
        <v>146</v>
      </c>
      <c r="C21" s="82"/>
      <c r="D21" s="113">
        <f>D16+D20</f>
        <v>40</v>
      </c>
      <c r="E21" s="141">
        <f t="shared" si="12"/>
        <v>1200</v>
      </c>
      <c r="F21" s="142"/>
      <c r="G21" s="138"/>
      <c r="H21" s="138"/>
      <c r="I21" s="138"/>
      <c r="J21" s="143"/>
      <c r="K21" s="548">
        <f>K16+K20</f>
        <v>16</v>
      </c>
      <c r="L21" s="549"/>
      <c r="M21" s="550"/>
      <c r="N21" s="113">
        <f t="shared" ref="N21:O21" si="15">N16+N20</f>
        <v>20</v>
      </c>
      <c r="O21" s="548">
        <f t="shared" si="15"/>
        <v>12</v>
      </c>
      <c r="P21" s="549"/>
      <c r="Q21" s="550"/>
      <c r="R21" s="142">
        <f t="shared" ref="R21:S21" si="16">R16+R20</f>
        <v>15</v>
      </c>
      <c r="S21" s="548">
        <f t="shared" si="16"/>
        <v>4</v>
      </c>
      <c r="T21" s="549"/>
      <c r="U21" s="550"/>
      <c r="V21" s="142">
        <f t="shared" ref="V21:W21" si="17">V16+V20</f>
        <v>5</v>
      </c>
      <c r="W21" s="548">
        <f t="shared" si="17"/>
        <v>0</v>
      </c>
      <c r="X21" s="549"/>
      <c r="Y21" s="550"/>
      <c r="Z21" s="113">
        <f t="shared" ref="Z21:AA21" si="18">Z16+Z20</f>
        <v>0</v>
      </c>
      <c r="AA21" s="548">
        <f t="shared" si="18"/>
        <v>0</v>
      </c>
      <c r="AB21" s="549"/>
      <c r="AC21" s="550"/>
      <c r="AD21" s="113">
        <f t="shared" ref="AD21:AE21" si="19">AD16+AD20</f>
        <v>0</v>
      </c>
      <c r="AE21" s="548">
        <f t="shared" si="19"/>
        <v>0</v>
      </c>
      <c r="AF21" s="549"/>
      <c r="AG21" s="550"/>
      <c r="AH21" s="113">
        <f t="shared" ref="AH21:AI21" si="20">AH16+AH20</f>
        <v>0</v>
      </c>
      <c r="AI21" s="548">
        <f t="shared" si="20"/>
        <v>0</v>
      </c>
      <c r="AJ21" s="549"/>
      <c r="AK21" s="550"/>
      <c r="AL21" s="113">
        <f t="shared" ref="AL21:AM21" si="21">AL16+AL20</f>
        <v>0</v>
      </c>
      <c r="AM21" s="548">
        <f t="shared" si="21"/>
        <v>0</v>
      </c>
      <c r="AN21" s="549"/>
      <c r="AO21" s="550"/>
      <c r="AP21" s="113">
        <f>AP16+AP20</f>
        <v>0</v>
      </c>
      <c r="AQ21" s="113"/>
      <c r="AR21" s="113"/>
      <c r="AS21" s="82"/>
      <c r="AT21" s="115"/>
      <c r="AU21" s="115"/>
      <c r="AV21" s="115"/>
    </row>
    <row r="22" spans="1:48" ht="23.25" customHeight="1">
      <c r="A22" s="316" t="s">
        <v>147</v>
      </c>
      <c r="B22" s="560" t="s">
        <v>148</v>
      </c>
      <c r="C22" s="561"/>
      <c r="D22" s="561"/>
      <c r="E22" s="561"/>
      <c r="F22" s="561"/>
      <c r="G22" s="561"/>
      <c r="H22" s="561"/>
      <c r="I22" s="561"/>
      <c r="J22" s="561"/>
      <c r="K22" s="561"/>
      <c r="L22" s="561"/>
      <c r="M22" s="561"/>
      <c r="N22" s="561"/>
      <c r="O22" s="561"/>
      <c r="P22" s="561"/>
      <c r="Q22" s="561"/>
      <c r="R22" s="561"/>
      <c r="S22" s="561"/>
      <c r="T22" s="561"/>
      <c r="U22" s="561"/>
      <c r="V22" s="561"/>
      <c r="W22" s="561"/>
      <c r="X22" s="561"/>
      <c r="Y22" s="561"/>
      <c r="Z22" s="561"/>
      <c r="AA22" s="561"/>
      <c r="AB22" s="561"/>
      <c r="AC22" s="561"/>
      <c r="AD22" s="561"/>
      <c r="AE22" s="561"/>
      <c r="AF22" s="561"/>
      <c r="AG22" s="561"/>
      <c r="AH22" s="561"/>
      <c r="AI22" s="561"/>
      <c r="AJ22" s="561"/>
      <c r="AK22" s="561"/>
      <c r="AL22" s="561"/>
      <c r="AM22" s="561"/>
      <c r="AN22" s="561"/>
      <c r="AO22" s="561"/>
      <c r="AP22" s="561"/>
      <c r="AQ22" s="561"/>
      <c r="AR22" s="561"/>
      <c r="AS22" s="562"/>
      <c r="AT22" s="79"/>
      <c r="AU22" s="79"/>
      <c r="AV22" s="79"/>
    </row>
    <row r="23" spans="1:48" ht="21.75" customHeight="1">
      <c r="A23" s="576" t="s">
        <v>129</v>
      </c>
      <c r="B23" s="555"/>
      <c r="C23" s="322"/>
      <c r="D23" s="333">
        <f>SUM(D24:D29)</f>
        <v>30</v>
      </c>
      <c r="E23" s="322">
        <f t="shared" ref="E23:E29" si="22">D23*30</f>
        <v>900</v>
      </c>
      <c r="F23" s="322"/>
      <c r="G23" s="323"/>
      <c r="H23" s="322"/>
      <c r="I23" s="322"/>
      <c r="J23" s="322"/>
      <c r="K23" s="553">
        <f>SUM(K24:M29)</f>
        <v>0</v>
      </c>
      <c r="L23" s="554"/>
      <c r="M23" s="555"/>
      <c r="N23" s="324">
        <f>SUM(N24:N29)</f>
        <v>0</v>
      </c>
      <c r="O23" s="553">
        <f>SUM(O24:Q29)</f>
        <v>4</v>
      </c>
      <c r="P23" s="554"/>
      <c r="Q23" s="555"/>
      <c r="R23" s="332">
        <f>SUM(R24:R29)</f>
        <v>5</v>
      </c>
      <c r="S23" s="553">
        <f>SUM(S24:U29)</f>
        <v>4</v>
      </c>
      <c r="T23" s="554"/>
      <c r="U23" s="555"/>
      <c r="V23" s="324">
        <f>SUM(V24:V29)</f>
        <v>5</v>
      </c>
      <c r="W23" s="553">
        <f>SUM(W24:Y29)</f>
        <v>8</v>
      </c>
      <c r="X23" s="554"/>
      <c r="Y23" s="555"/>
      <c r="Z23" s="332">
        <f>SUM(Z24:Z29)</f>
        <v>10</v>
      </c>
      <c r="AA23" s="553">
        <f>SUM(AA24:AC29)</f>
        <v>4</v>
      </c>
      <c r="AB23" s="554"/>
      <c r="AC23" s="555"/>
      <c r="AD23" s="324">
        <f>SUM(AD24:AD29)</f>
        <v>5</v>
      </c>
      <c r="AE23" s="553">
        <f>SUM(AE24:AG29)</f>
        <v>4</v>
      </c>
      <c r="AF23" s="554"/>
      <c r="AG23" s="555"/>
      <c r="AH23" s="324">
        <f>SUM(AH24:AH29)</f>
        <v>5</v>
      </c>
      <c r="AI23" s="553">
        <f>SUM(AI24:AK29)</f>
        <v>0</v>
      </c>
      <c r="AJ23" s="554"/>
      <c r="AK23" s="555"/>
      <c r="AL23" s="324">
        <f>SUM(AL24:AL29)</f>
        <v>0</v>
      </c>
      <c r="AM23" s="553">
        <f>SUM(AM24:AO29)</f>
        <v>0</v>
      </c>
      <c r="AN23" s="554"/>
      <c r="AO23" s="555"/>
      <c r="AP23" s="324">
        <f>SUM(AP24:AP29)</f>
        <v>0</v>
      </c>
      <c r="AQ23" s="322"/>
      <c r="AR23" s="325"/>
      <c r="AS23" s="322"/>
      <c r="AT23" s="79"/>
      <c r="AU23" s="79"/>
      <c r="AV23" s="79"/>
    </row>
    <row r="24" spans="1:48" ht="65.25" customHeight="1">
      <c r="A24" s="144" t="s">
        <v>149</v>
      </c>
      <c r="B24" s="508" t="s">
        <v>320</v>
      </c>
      <c r="C24" s="415" t="s">
        <v>266</v>
      </c>
      <c r="D24" s="94">
        <v>5</v>
      </c>
      <c r="E24" s="109">
        <f t="shared" si="22"/>
        <v>150</v>
      </c>
      <c r="F24" s="109">
        <f t="shared" ref="F24:F29" si="23">G24+H24+I24</f>
        <v>64</v>
      </c>
      <c r="G24" s="118">
        <v>16</v>
      </c>
      <c r="H24" s="109"/>
      <c r="I24" s="118">
        <v>48</v>
      </c>
      <c r="J24" s="109">
        <f t="shared" ref="J24:J29" si="24">E24-F24</f>
        <v>86</v>
      </c>
      <c r="K24" s="89"/>
      <c r="L24" s="90"/>
      <c r="M24" s="91"/>
      <c r="N24" s="92"/>
      <c r="O24" s="89">
        <v>1</v>
      </c>
      <c r="P24" s="90"/>
      <c r="Q24" s="91">
        <v>3</v>
      </c>
      <c r="R24" s="145">
        <v>5</v>
      </c>
      <c r="S24" s="89"/>
      <c r="T24" s="90"/>
      <c r="U24" s="91"/>
      <c r="V24" s="92"/>
      <c r="W24" s="89"/>
      <c r="X24" s="90"/>
      <c r="Y24" s="91"/>
      <c r="Z24" s="145"/>
      <c r="AA24" s="89"/>
      <c r="AB24" s="90"/>
      <c r="AC24" s="91"/>
      <c r="AD24" s="92"/>
      <c r="AE24" s="93"/>
      <c r="AF24" s="90"/>
      <c r="AG24" s="91"/>
      <c r="AH24" s="92"/>
      <c r="AI24" s="93"/>
      <c r="AJ24" s="90"/>
      <c r="AK24" s="91"/>
      <c r="AL24" s="92"/>
      <c r="AM24" s="89"/>
      <c r="AN24" s="90"/>
      <c r="AO24" s="91"/>
      <c r="AP24" s="92"/>
      <c r="AQ24" s="109">
        <v>2</v>
      </c>
      <c r="AR24" s="94"/>
      <c r="AS24" s="109"/>
      <c r="AT24" s="96"/>
      <c r="AU24" s="96"/>
      <c r="AV24" s="96"/>
    </row>
    <row r="25" spans="1:48" ht="46.5" customHeight="1">
      <c r="A25" s="144" t="s">
        <v>150</v>
      </c>
      <c r="B25" s="492" t="s">
        <v>321</v>
      </c>
      <c r="C25" s="417" t="s">
        <v>267</v>
      </c>
      <c r="D25" s="147">
        <v>5</v>
      </c>
      <c r="E25" s="109">
        <f t="shared" si="22"/>
        <v>150</v>
      </c>
      <c r="F25" s="109">
        <v>64</v>
      </c>
      <c r="G25" s="99">
        <v>32</v>
      </c>
      <c r="H25" s="98"/>
      <c r="I25" s="99">
        <v>32</v>
      </c>
      <c r="J25" s="109">
        <f t="shared" si="24"/>
        <v>86</v>
      </c>
      <c r="K25" s="148"/>
      <c r="L25" s="149"/>
      <c r="M25" s="150"/>
      <c r="N25" s="103"/>
      <c r="O25" s="148"/>
      <c r="P25" s="149"/>
      <c r="Q25" s="150"/>
      <c r="R25" s="151"/>
      <c r="S25" s="148">
        <v>2</v>
      </c>
      <c r="T25" s="149"/>
      <c r="U25" s="150">
        <v>2</v>
      </c>
      <c r="V25" s="103">
        <v>5</v>
      </c>
      <c r="W25" s="100"/>
      <c r="X25" s="101"/>
      <c r="Y25" s="104"/>
      <c r="Z25" s="103"/>
      <c r="AA25" s="100"/>
      <c r="AB25" s="101"/>
      <c r="AC25" s="104"/>
      <c r="AD25" s="103"/>
      <c r="AE25" s="105"/>
      <c r="AF25" s="101"/>
      <c r="AG25" s="104"/>
      <c r="AH25" s="103"/>
      <c r="AI25" s="105"/>
      <c r="AJ25" s="101"/>
      <c r="AK25" s="104"/>
      <c r="AL25" s="103"/>
      <c r="AM25" s="100"/>
      <c r="AN25" s="101"/>
      <c r="AO25" s="104"/>
      <c r="AP25" s="103"/>
      <c r="AQ25" s="98">
        <v>3</v>
      </c>
      <c r="AR25" s="106"/>
      <c r="AS25" s="98"/>
      <c r="AT25" s="96"/>
      <c r="AU25" s="96"/>
      <c r="AV25" s="96"/>
    </row>
    <row r="26" spans="1:48" ht="55.5" customHeight="1">
      <c r="A26" s="144" t="s">
        <v>151</v>
      </c>
      <c r="B26" s="509" t="s">
        <v>322</v>
      </c>
      <c r="C26" s="418" t="s">
        <v>268</v>
      </c>
      <c r="D26" s="147">
        <v>5</v>
      </c>
      <c r="E26" s="109">
        <f t="shared" si="22"/>
        <v>150</v>
      </c>
      <c r="F26" s="109">
        <f t="shared" si="23"/>
        <v>64</v>
      </c>
      <c r="G26" s="99">
        <v>32</v>
      </c>
      <c r="H26" s="98">
        <v>16</v>
      </c>
      <c r="I26" s="99">
        <v>16</v>
      </c>
      <c r="J26" s="109">
        <f t="shared" si="24"/>
        <v>86</v>
      </c>
      <c r="K26" s="148"/>
      <c r="L26" s="149"/>
      <c r="M26" s="150"/>
      <c r="N26" s="103"/>
      <c r="O26" s="148"/>
      <c r="P26" s="149"/>
      <c r="Q26" s="150"/>
      <c r="R26" s="151"/>
      <c r="S26" s="100"/>
      <c r="T26" s="101"/>
      <c r="U26" s="104"/>
      <c r="V26" s="103"/>
      <c r="W26" s="100">
        <v>2</v>
      </c>
      <c r="X26" s="101">
        <v>1</v>
      </c>
      <c r="Y26" s="104">
        <v>1</v>
      </c>
      <c r="Z26" s="103">
        <v>5</v>
      </c>
      <c r="AA26" s="100"/>
      <c r="AB26" s="101"/>
      <c r="AC26" s="104"/>
      <c r="AD26" s="103"/>
      <c r="AE26" s="105"/>
      <c r="AF26" s="101"/>
      <c r="AG26" s="104"/>
      <c r="AH26" s="103"/>
      <c r="AI26" s="105"/>
      <c r="AJ26" s="101"/>
      <c r="AK26" s="104"/>
      <c r="AL26" s="103"/>
      <c r="AM26" s="100"/>
      <c r="AN26" s="101"/>
      <c r="AO26" s="104"/>
      <c r="AP26" s="103"/>
      <c r="AQ26" s="98">
        <v>4</v>
      </c>
      <c r="AR26" s="106"/>
      <c r="AS26" s="98"/>
      <c r="AT26" s="96"/>
      <c r="AU26" s="96"/>
      <c r="AV26" s="96"/>
    </row>
    <row r="27" spans="1:48" ht="58.5" customHeight="1">
      <c r="A27" s="144" t="s">
        <v>152</v>
      </c>
      <c r="B27" s="510" t="s">
        <v>323</v>
      </c>
      <c r="C27" s="417" t="s">
        <v>267</v>
      </c>
      <c r="D27" s="147">
        <v>5</v>
      </c>
      <c r="E27" s="109">
        <f t="shared" si="22"/>
        <v>150</v>
      </c>
      <c r="F27" s="109">
        <f t="shared" si="23"/>
        <v>64</v>
      </c>
      <c r="G27" s="99">
        <v>32</v>
      </c>
      <c r="H27" s="98">
        <v>16</v>
      </c>
      <c r="I27" s="99">
        <v>16</v>
      </c>
      <c r="J27" s="109">
        <f t="shared" si="24"/>
        <v>86</v>
      </c>
      <c r="K27" s="148"/>
      <c r="L27" s="149"/>
      <c r="M27" s="150"/>
      <c r="N27" s="103"/>
      <c r="O27" s="148"/>
      <c r="P27" s="149"/>
      <c r="Q27" s="150"/>
      <c r="R27" s="151"/>
      <c r="S27" s="148"/>
      <c r="T27" s="149"/>
      <c r="U27" s="150"/>
      <c r="V27" s="103"/>
      <c r="W27" s="100">
        <v>2</v>
      </c>
      <c r="X27" s="101">
        <v>1</v>
      </c>
      <c r="Y27" s="104">
        <v>1</v>
      </c>
      <c r="Z27" s="103">
        <v>5</v>
      </c>
      <c r="AA27" s="148"/>
      <c r="AB27" s="149"/>
      <c r="AC27" s="150"/>
      <c r="AD27" s="103"/>
      <c r="AE27" s="105"/>
      <c r="AF27" s="101"/>
      <c r="AG27" s="104"/>
      <c r="AH27" s="103"/>
      <c r="AI27" s="105"/>
      <c r="AJ27" s="101"/>
      <c r="AK27" s="104"/>
      <c r="AL27" s="103"/>
      <c r="AM27" s="100"/>
      <c r="AN27" s="101"/>
      <c r="AO27" s="104"/>
      <c r="AP27" s="103"/>
      <c r="AQ27" s="109">
        <v>4</v>
      </c>
      <c r="AR27" s="106"/>
      <c r="AS27" s="98"/>
      <c r="AT27" s="96"/>
      <c r="AU27" s="96"/>
      <c r="AV27" s="96"/>
    </row>
    <row r="28" spans="1:48" ht="62.25" customHeight="1">
      <c r="A28" s="144" t="s">
        <v>153</v>
      </c>
      <c r="B28" s="274" t="s">
        <v>254</v>
      </c>
      <c r="C28" s="146" t="s">
        <v>154</v>
      </c>
      <c r="D28" s="147">
        <v>5</v>
      </c>
      <c r="E28" s="109">
        <f t="shared" si="22"/>
        <v>150</v>
      </c>
      <c r="F28" s="109">
        <f t="shared" si="23"/>
        <v>64</v>
      </c>
      <c r="G28" s="153">
        <v>32</v>
      </c>
      <c r="H28" s="154">
        <v>16</v>
      </c>
      <c r="I28" s="153">
        <v>16</v>
      </c>
      <c r="J28" s="109">
        <f t="shared" si="24"/>
        <v>86</v>
      </c>
      <c r="K28" s="155"/>
      <c r="L28" s="156"/>
      <c r="M28" s="157"/>
      <c r="N28" s="92"/>
      <c r="O28" s="155"/>
      <c r="P28" s="156"/>
      <c r="Q28" s="157"/>
      <c r="R28" s="145"/>
      <c r="S28" s="155"/>
      <c r="T28" s="156"/>
      <c r="U28" s="157"/>
      <c r="V28" s="92"/>
      <c r="W28" s="155"/>
      <c r="X28" s="156"/>
      <c r="Y28" s="157"/>
      <c r="Z28" s="92"/>
      <c r="AA28" s="148"/>
      <c r="AB28" s="149"/>
      <c r="AC28" s="150"/>
      <c r="AD28" s="103"/>
      <c r="AE28" s="158">
        <v>2</v>
      </c>
      <c r="AF28" s="149">
        <v>1</v>
      </c>
      <c r="AG28" s="150">
        <v>1</v>
      </c>
      <c r="AH28" s="103">
        <v>5</v>
      </c>
      <c r="AI28" s="158"/>
      <c r="AJ28" s="149"/>
      <c r="AK28" s="150"/>
      <c r="AL28" s="103"/>
      <c r="AM28" s="148"/>
      <c r="AN28" s="149"/>
      <c r="AO28" s="150"/>
      <c r="AP28" s="103"/>
      <c r="AQ28" s="154">
        <v>6</v>
      </c>
      <c r="AR28" s="147"/>
      <c r="AS28" s="159"/>
      <c r="AT28" s="160"/>
      <c r="AU28" s="160"/>
      <c r="AV28" s="160"/>
    </row>
    <row r="29" spans="1:48" ht="62.25" customHeight="1">
      <c r="A29" s="144" t="s">
        <v>155</v>
      </c>
      <c r="B29" s="274" t="s">
        <v>255</v>
      </c>
      <c r="C29" s="146" t="s">
        <v>156</v>
      </c>
      <c r="D29" s="161">
        <v>5</v>
      </c>
      <c r="E29" s="109">
        <f t="shared" si="22"/>
        <v>150</v>
      </c>
      <c r="F29" s="109">
        <f t="shared" si="23"/>
        <v>64</v>
      </c>
      <c r="G29" s="161">
        <v>32</v>
      </c>
      <c r="H29" s="159"/>
      <c r="I29" s="161">
        <v>32</v>
      </c>
      <c r="J29" s="109">
        <f t="shared" si="24"/>
        <v>86</v>
      </c>
      <c r="K29" s="148"/>
      <c r="L29" s="149"/>
      <c r="M29" s="150"/>
      <c r="N29" s="103"/>
      <c r="O29" s="148"/>
      <c r="P29" s="149"/>
      <c r="Q29" s="150"/>
      <c r="R29" s="151"/>
      <c r="S29" s="148"/>
      <c r="T29" s="149"/>
      <c r="U29" s="150"/>
      <c r="V29" s="103"/>
      <c r="W29" s="148"/>
      <c r="X29" s="149"/>
      <c r="Y29" s="150"/>
      <c r="Z29" s="103"/>
      <c r="AA29" s="148">
        <v>2</v>
      </c>
      <c r="AB29" s="149"/>
      <c r="AC29" s="150">
        <v>2</v>
      </c>
      <c r="AD29" s="103">
        <v>5</v>
      </c>
      <c r="AE29" s="148"/>
      <c r="AF29" s="149"/>
      <c r="AG29" s="150"/>
      <c r="AH29" s="103"/>
      <c r="AI29" s="158"/>
      <c r="AJ29" s="149"/>
      <c r="AK29" s="150"/>
      <c r="AL29" s="103"/>
      <c r="AM29" s="148"/>
      <c r="AN29" s="149"/>
      <c r="AO29" s="150"/>
      <c r="AP29" s="103"/>
      <c r="AQ29" s="154">
        <v>5</v>
      </c>
      <c r="AR29" s="147"/>
      <c r="AS29" s="159"/>
      <c r="AT29" s="160"/>
      <c r="AU29" s="160"/>
      <c r="AV29" s="160"/>
    </row>
    <row r="30" spans="1:48" ht="47.25" customHeight="1">
      <c r="A30" s="576" t="s">
        <v>137</v>
      </c>
      <c r="B30" s="555"/>
      <c r="C30" s="331"/>
      <c r="D30" s="322">
        <f>1*ПГС!D34</f>
        <v>115</v>
      </c>
      <c r="E30" s="322">
        <f>1*ПГС!E34</f>
        <v>3300</v>
      </c>
      <c r="F30" s="322"/>
      <c r="G30" s="322"/>
      <c r="H30" s="322"/>
      <c r="I30" s="322"/>
      <c r="J30" s="322"/>
      <c r="K30" s="553">
        <f>1*ПГС!K34:M34</f>
        <v>0</v>
      </c>
      <c r="L30" s="554"/>
      <c r="M30" s="555"/>
      <c r="N30" s="324">
        <f>1*ПГС!N34</f>
        <v>0</v>
      </c>
      <c r="O30" s="553">
        <f>1*ПГС!O34:Q34</f>
        <v>4</v>
      </c>
      <c r="P30" s="554"/>
      <c r="Q30" s="555"/>
      <c r="R30" s="332">
        <f>1*ПГС!R34</f>
        <v>5</v>
      </c>
      <c r="S30" s="553">
        <f>1*ПГС!S34:U34</f>
        <v>16</v>
      </c>
      <c r="T30" s="554"/>
      <c r="U30" s="555"/>
      <c r="V30" s="324">
        <f>1*ПГС!V34</f>
        <v>20</v>
      </c>
      <c r="W30" s="553">
        <f>1*ПГС!W34:Y34</f>
        <v>12</v>
      </c>
      <c r="X30" s="554"/>
      <c r="Y30" s="555"/>
      <c r="Z30" s="324">
        <f>1*ПГС!Z34</f>
        <v>15</v>
      </c>
      <c r="AA30" s="553">
        <f>1*ПГС!AA34:AC34</f>
        <v>20</v>
      </c>
      <c r="AB30" s="554"/>
      <c r="AC30" s="555"/>
      <c r="AD30" s="324">
        <f>1*ПГС!AD34</f>
        <v>25</v>
      </c>
      <c r="AE30" s="553">
        <f>1*ПГС!AE34:AG34</f>
        <v>16</v>
      </c>
      <c r="AF30" s="554"/>
      <c r="AG30" s="555"/>
      <c r="AH30" s="324">
        <f>1*ПГС!AH34</f>
        <v>20</v>
      </c>
      <c r="AI30" s="553">
        <f>1*ПГС!AI34:AK34</f>
        <v>20</v>
      </c>
      <c r="AJ30" s="554"/>
      <c r="AK30" s="555"/>
      <c r="AL30" s="324">
        <f>1*ПГС!AL34</f>
        <v>30</v>
      </c>
      <c r="AM30" s="553">
        <f>1*ПГС!AM34:AO34</f>
        <v>0</v>
      </c>
      <c r="AN30" s="554"/>
      <c r="AO30" s="555"/>
      <c r="AP30" s="324">
        <f>1*ПГС!AP34</f>
        <v>0</v>
      </c>
      <c r="AQ30" s="322"/>
      <c r="AR30" s="325"/>
      <c r="AS30" s="322"/>
      <c r="AT30" s="120"/>
      <c r="AU30" s="120"/>
      <c r="AV30" s="120"/>
    </row>
    <row r="31" spans="1:48" ht="45.75" customHeight="1">
      <c r="A31" s="139"/>
      <c r="B31" s="140" t="s">
        <v>157</v>
      </c>
      <c r="C31" s="82"/>
      <c r="D31" s="113">
        <f>D30+D23</f>
        <v>145</v>
      </c>
      <c r="E31" s="82">
        <f>D31*30</f>
        <v>4350</v>
      </c>
      <c r="F31" s="82"/>
      <c r="G31" s="82"/>
      <c r="H31" s="82"/>
      <c r="I31" s="82"/>
      <c r="J31" s="82"/>
      <c r="K31" s="548">
        <f>SUM(K24:M30)</f>
        <v>0</v>
      </c>
      <c r="L31" s="549"/>
      <c r="M31" s="550"/>
      <c r="N31" s="113">
        <f>SUM(N24:N30)</f>
        <v>0</v>
      </c>
      <c r="O31" s="548">
        <f>SUM(O24:Q30)</f>
        <v>8</v>
      </c>
      <c r="P31" s="549"/>
      <c r="Q31" s="550"/>
      <c r="R31" s="142">
        <f>SUM(R24:R30)</f>
        <v>10</v>
      </c>
      <c r="S31" s="548">
        <f>SUM(S24:U30)</f>
        <v>20</v>
      </c>
      <c r="T31" s="549"/>
      <c r="U31" s="550"/>
      <c r="V31" s="113">
        <f>SUM(V24:V30)</f>
        <v>25</v>
      </c>
      <c r="W31" s="548">
        <f>SUM(W24:Y30)</f>
        <v>20</v>
      </c>
      <c r="X31" s="549"/>
      <c r="Y31" s="550"/>
      <c r="Z31" s="142">
        <f>SUM(Z24:Z30)</f>
        <v>25</v>
      </c>
      <c r="AA31" s="548">
        <f>SUM(AA24:AC30)</f>
        <v>24</v>
      </c>
      <c r="AB31" s="549"/>
      <c r="AC31" s="550"/>
      <c r="AD31" s="113">
        <f>SUM(AD24:AD30)</f>
        <v>30</v>
      </c>
      <c r="AE31" s="548">
        <f>SUM(AE24:AG30)</f>
        <v>20</v>
      </c>
      <c r="AF31" s="549"/>
      <c r="AG31" s="550"/>
      <c r="AH31" s="113">
        <f>SUM(AH24:AH30)</f>
        <v>25</v>
      </c>
      <c r="AI31" s="548">
        <f>SUM(AI24:AK30)</f>
        <v>20</v>
      </c>
      <c r="AJ31" s="549"/>
      <c r="AK31" s="550"/>
      <c r="AL31" s="113">
        <f>SUM(AL24:AL30)</f>
        <v>30</v>
      </c>
      <c r="AM31" s="548">
        <f>SUM(AM24:AO30)</f>
        <v>0</v>
      </c>
      <c r="AN31" s="549"/>
      <c r="AO31" s="550"/>
      <c r="AP31" s="113">
        <f>SUM(AP24:AP30)</f>
        <v>0</v>
      </c>
      <c r="AQ31" s="113"/>
      <c r="AR31" s="113"/>
      <c r="AS31" s="82"/>
      <c r="AT31" s="115"/>
      <c r="AU31" s="115"/>
      <c r="AV31" s="115"/>
    </row>
    <row r="32" spans="1:48" ht="39" customHeight="1">
      <c r="A32" s="162"/>
      <c r="B32" s="278" t="s">
        <v>256</v>
      </c>
      <c r="C32" s="163" t="s">
        <v>158</v>
      </c>
      <c r="D32" s="84"/>
      <c r="E32" s="164"/>
      <c r="F32" s="84">
        <v>360</v>
      </c>
      <c r="G32" s="165"/>
      <c r="H32" s="84"/>
      <c r="I32" s="165"/>
      <c r="J32" s="84"/>
      <c r="K32" s="166"/>
      <c r="L32" s="86"/>
      <c r="M32" s="87">
        <v>4</v>
      </c>
      <c r="N32" s="167"/>
      <c r="O32" s="166"/>
      <c r="P32" s="86"/>
      <c r="Q32" s="87">
        <v>4</v>
      </c>
      <c r="R32" s="168"/>
      <c r="S32" s="166"/>
      <c r="T32" s="86"/>
      <c r="U32" s="87">
        <v>4</v>
      </c>
      <c r="V32" s="88"/>
      <c r="W32" s="166"/>
      <c r="X32" s="86"/>
      <c r="Y32" s="87">
        <v>4</v>
      </c>
      <c r="Z32" s="88"/>
      <c r="AA32" s="166"/>
      <c r="AB32" s="86"/>
      <c r="AC32" s="87"/>
      <c r="AD32" s="88"/>
      <c r="AE32" s="166"/>
      <c r="AF32" s="86"/>
      <c r="AG32" s="87"/>
      <c r="AH32" s="88"/>
      <c r="AI32" s="166"/>
      <c r="AJ32" s="86"/>
      <c r="AK32" s="87"/>
      <c r="AL32" s="88"/>
      <c r="AM32" s="166"/>
      <c r="AN32" s="86"/>
      <c r="AO32" s="87"/>
      <c r="AP32" s="88"/>
      <c r="AQ32" s="84"/>
      <c r="AR32" s="169" t="s">
        <v>159</v>
      </c>
      <c r="AS32" s="170"/>
      <c r="AT32" s="120"/>
      <c r="AU32" s="120"/>
      <c r="AV32" s="120"/>
    </row>
    <row r="33" spans="1:48" ht="39.75" customHeight="1">
      <c r="A33" s="334" t="s">
        <v>160</v>
      </c>
      <c r="B33" s="339" t="s">
        <v>161</v>
      </c>
      <c r="C33" s="340"/>
      <c r="D33" s="341">
        <v>20</v>
      </c>
      <c r="E33" s="342">
        <f t="shared" ref="E33:E34" si="25">D33*30</f>
        <v>600</v>
      </c>
      <c r="F33" s="341"/>
      <c r="G33" s="343"/>
      <c r="H33" s="341"/>
      <c r="I33" s="343"/>
      <c r="J33" s="341"/>
      <c r="K33" s="344"/>
      <c r="L33" s="345"/>
      <c r="M33" s="346"/>
      <c r="N33" s="347"/>
      <c r="O33" s="344"/>
      <c r="P33" s="345"/>
      <c r="Q33" s="346"/>
      <c r="R33" s="348"/>
      <c r="S33" s="344"/>
      <c r="T33" s="345"/>
      <c r="U33" s="346"/>
      <c r="V33" s="349"/>
      <c r="W33" s="344"/>
      <c r="X33" s="345"/>
      <c r="Y33" s="346"/>
      <c r="Z33" s="349"/>
      <c r="AA33" s="344"/>
      <c r="AB33" s="345"/>
      <c r="AC33" s="346"/>
      <c r="AD33" s="349"/>
      <c r="AE33" s="344"/>
      <c r="AF33" s="345"/>
      <c r="AG33" s="346"/>
      <c r="AH33" s="349">
        <v>5</v>
      </c>
      <c r="AI33" s="344"/>
      <c r="AJ33" s="345"/>
      <c r="AK33" s="346"/>
      <c r="AL33" s="349"/>
      <c r="AM33" s="344"/>
      <c r="AN33" s="345"/>
      <c r="AO33" s="346"/>
      <c r="AP33" s="349">
        <v>15</v>
      </c>
      <c r="AQ33" s="341"/>
      <c r="AR33" s="342"/>
      <c r="AS33" s="341"/>
      <c r="AT33" s="120"/>
      <c r="AU33" s="120"/>
      <c r="AV33" s="120"/>
    </row>
    <row r="34" spans="1:48" ht="66.75" customHeight="1">
      <c r="A34" s="350" t="s">
        <v>162</v>
      </c>
      <c r="B34" s="351" t="s">
        <v>163</v>
      </c>
      <c r="C34" s="340"/>
      <c r="D34" s="352">
        <v>15</v>
      </c>
      <c r="E34" s="342">
        <f t="shared" si="25"/>
        <v>450</v>
      </c>
      <c r="F34" s="352"/>
      <c r="G34" s="353"/>
      <c r="H34" s="352"/>
      <c r="I34" s="353"/>
      <c r="J34" s="352"/>
      <c r="K34" s="354"/>
      <c r="L34" s="355"/>
      <c r="M34" s="356"/>
      <c r="N34" s="357"/>
      <c r="O34" s="354"/>
      <c r="P34" s="355" t="s">
        <v>5</v>
      </c>
      <c r="Q34" s="356"/>
      <c r="R34" s="358"/>
      <c r="S34" s="354"/>
      <c r="T34" s="355"/>
      <c r="U34" s="356"/>
      <c r="V34" s="359"/>
      <c r="W34" s="354"/>
      <c r="X34" s="355"/>
      <c r="Y34" s="356"/>
      <c r="Z34" s="359"/>
      <c r="AA34" s="354"/>
      <c r="AB34" s="355"/>
      <c r="AC34" s="356"/>
      <c r="AD34" s="359"/>
      <c r="AE34" s="354"/>
      <c r="AF34" s="355"/>
      <c r="AG34" s="356"/>
      <c r="AH34" s="359"/>
      <c r="AI34" s="354"/>
      <c r="AJ34" s="355"/>
      <c r="AK34" s="356"/>
      <c r="AL34" s="359"/>
      <c r="AM34" s="354"/>
      <c r="AN34" s="355"/>
      <c r="AO34" s="356"/>
      <c r="AP34" s="359">
        <v>15</v>
      </c>
      <c r="AQ34" s="352"/>
      <c r="AR34" s="360"/>
      <c r="AS34" s="352"/>
      <c r="AT34" s="120"/>
      <c r="AU34" s="120"/>
      <c r="AV34" s="120"/>
    </row>
    <row r="35" spans="1:48" ht="42.75" customHeight="1">
      <c r="A35" s="569" t="s">
        <v>164</v>
      </c>
      <c r="B35" s="550"/>
      <c r="C35" s="137"/>
      <c r="D35" s="80">
        <f t="shared" ref="D35:J35" si="26">D31+D21+D14</f>
        <v>205</v>
      </c>
      <c r="E35" s="171">
        <f t="shared" si="26"/>
        <v>6150</v>
      </c>
      <c r="F35" s="172">
        <f t="shared" si="26"/>
        <v>216</v>
      </c>
      <c r="G35" s="171">
        <f t="shared" si="26"/>
        <v>64</v>
      </c>
      <c r="H35" s="172">
        <f t="shared" si="26"/>
        <v>0</v>
      </c>
      <c r="I35" s="171">
        <f t="shared" si="26"/>
        <v>152</v>
      </c>
      <c r="J35" s="172">
        <f t="shared" si="26"/>
        <v>324</v>
      </c>
      <c r="K35" s="173"/>
      <c r="L35" s="174"/>
      <c r="M35" s="175"/>
      <c r="N35" s="176"/>
      <c r="O35" s="173"/>
      <c r="P35" s="174"/>
      <c r="Q35" s="175"/>
      <c r="R35" s="176"/>
      <c r="S35" s="173"/>
      <c r="T35" s="174"/>
      <c r="U35" s="175"/>
      <c r="V35" s="176"/>
      <c r="W35" s="173"/>
      <c r="X35" s="174"/>
      <c r="Y35" s="175"/>
      <c r="Z35" s="176"/>
      <c r="AA35" s="173"/>
      <c r="AB35" s="174"/>
      <c r="AC35" s="175"/>
      <c r="AD35" s="176"/>
      <c r="AE35" s="173"/>
      <c r="AF35" s="174"/>
      <c r="AG35" s="175"/>
      <c r="AH35" s="176"/>
      <c r="AI35" s="173"/>
      <c r="AJ35" s="174"/>
      <c r="AK35" s="175"/>
      <c r="AL35" s="176"/>
      <c r="AM35" s="173"/>
      <c r="AN35" s="174"/>
      <c r="AO35" s="175"/>
      <c r="AP35" s="176"/>
      <c r="AQ35" s="80"/>
      <c r="AR35" s="81"/>
      <c r="AS35" s="80"/>
      <c r="AT35" s="177"/>
      <c r="AU35" s="120"/>
      <c r="AV35" s="120"/>
    </row>
    <row r="36" spans="1:48" ht="73.5" customHeight="1">
      <c r="A36" s="570" t="s">
        <v>165</v>
      </c>
      <c r="B36" s="550"/>
      <c r="C36" s="178"/>
      <c r="D36" s="179">
        <f>N36+R36+V36+Z36+AD36+AH36+AL36+AP36</f>
        <v>240</v>
      </c>
      <c r="E36" s="180">
        <f t="shared" ref="E36:J36" si="27">E34+E33+E31+E21+E14</f>
        <v>7200</v>
      </c>
      <c r="F36" s="179">
        <f t="shared" si="27"/>
        <v>216</v>
      </c>
      <c r="G36" s="179">
        <f t="shared" si="27"/>
        <v>64</v>
      </c>
      <c r="H36" s="179">
        <f t="shared" si="27"/>
        <v>0</v>
      </c>
      <c r="I36" s="179">
        <f t="shared" si="27"/>
        <v>152</v>
      </c>
      <c r="J36" s="179">
        <f t="shared" si="27"/>
        <v>324</v>
      </c>
      <c r="K36" s="571">
        <f>K31+K21+K14</f>
        <v>23.5</v>
      </c>
      <c r="L36" s="549"/>
      <c r="M36" s="550"/>
      <c r="N36" s="181">
        <f>N34+N33+N31+N21+N14</f>
        <v>30</v>
      </c>
      <c r="O36" s="571">
        <f>O31+O21+O14</f>
        <v>24</v>
      </c>
      <c r="P36" s="549"/>
      <c r="Q36" s="550"/>
      <c r="R36" s="181">
        <f>R34+R33+R31+R21+R14</f>
        <v>30</v>
      </c>
      <c r="S36" s="571">
        <f>S31+S21+S14</f>
        <v>24</v>
      </c>
      <c r="T36" s="549"/>
      <c r="U36" s="550"/>
      <c r="V36" s="181">
        <f>V34+V33+V31+V21+V14</f>
        <v>30</v>
      </c>
      <c r="W36" s="571">
        <f>W31+W21+W14</f>
        <v>24</v>
      </c>
      <c r="X36" s="549"/>
      <c r="Y36" s="550"/>
      <c r="Z36" s="181">
        <f>Z34+Z33+Z31+Z21+Z14</f>
        <v>30</v>
      </c>
      <c r="AA36" s="571">
        <f>AA31+AA21+AA14</f>
        <v>24</v>
      </c>
      <c r="AB36" s="549"/>
      <c r="AC36" s="550"/>
      <c r="AD36" s="182">
        <f>AD34+AD33+AD31+AD21+AD14</f>
        <v>30</v>
      </c>
      <c r="AE36" s="571">
        <f>AE31+AE21+AE14</f>
        <v>20</v>
      </c>
      <c r="AF36" s="549"/>
      <c r="AG36" s="550"/>
      <c r="AH36" s="182">
        <f>AH34+AH33+AH31+AH21+AH14</f>
        <v>30</v>
      </c>
      <c r="AI36" s="571">
        <f>AI31+AI21+AI14</f>
        <v>20</v>
      </c>
      <c r="AJ36" s="549"/>
      <c r="AK36" s="550"/>
      <c r="AL36" s="182">
        <f>AL34+AL33+AL31+AL21+AL14</f>
        <v>30</v>
      </c>
      <c r="AM36" s="571">
        <f>AM31+AM21+AM14</f>
        <v>0</v>
      </c>
      <c r="AN36" s="549"/>
      <c r="AO36" s="550"/>
      <c r="AP36" s="182">
        <f>AP34+AP33+AP31+AP21+AP14</f>
        <v>30</v>
      </c>
      <c r="AQ36" s="180"/>
      <c r="AR36" s="183"/>
      <c r="AS36" s="180"/>
      <c r="AT36" s="177"/>
      <c r="AU36" s="120"/>
      <c r="AV36" s="120"/>
    </row>
    <row r="37" spans="1:48" ht="19.5" customHeight="1">
      <c r="A37" s="184" t="s">
        <v>166</v>
      </c>
      <c r="B37" s="185" t="s">
        <v>167</v>
      </c>
      <c r="C37" s="186" t="s">
        <v>166</v>
      </c>
      <c r="D37" s="186"/>
      <c r="E37" s="186"/>
      <c r="F37" s="187"/>
      <c r="G37" s="187"/>
      <c r="H37" s="187"/>
      <c r="I37" s="187"/>
      <c r="J37" s="188"/>
      <c r="K37" s="642"/>
      <c r="L37" s="616"/>
      <c r="M37" s="616"/>
      <c r="N37" s="616"/>
      <c r="O37" s="616"/>
      <c r="P37" s="616"/>
      <c r="Q37" s="616"/>
      <c r="R37" s="616"/>
      <c r="S37" s="616"/>
      <c r="T37" s="616"/>
      <c r="U37" s="616"/>
      <c r="V37" s="616"/>
      <c r="W37" s="616"/>
      <c r="X37" s="616"/>
      <c r="Y37" s="616"/>
      <c r="Z37" s="616"/>
      <c r="AA37" s="616"/>
      <c r="AB37" s="616"/>
      <c r="AC37" s="616"/>
      <c r="AD37" s="616"/>
      <c r="AE37" s="616"/>
      <c r="AF37" s="616"/>
      <c r="AG37" s="616"/>
      <c r="AH37" s="616"/>
      <c r="AI37" s="616"/>
      <c r="AJ37" s="616"/>
      <c r="AK37" s="616"/>
      <c r="AL37" s="616"/>
      <c r="AM37" s="616"/>
      <c r="AN37" s="616"/>
      <c r="AO37" s="616"/>
      <c r="AP37" s="616"/>
      <c r="AQ37" s="616"/>
      <c r="AR37" s="616"/>
      <c r="AS37" s="643"/>
      <c r="AT37" s="120"/>
      <c r="AU37" s="189"/>
      <c r="AV37" s="120"/>
    </row>
    <row r="38" spans="1:48" ht="49.5" customHeight="1">
      <c r="A38" s="402"/>
      <c r="B38" s="403" t="s">
        <v>168</v>
      </c>
      <c r="C38" s="404" t="s">
        <v>134</v>
      </c>
      <c r="D38" s="405">
        <v>15</v>
      </c>
      <c r="E38" s="406">
        <f>D38*30</f>
        <v>450</v>
      </c>
      <c r="F38" s="406">
        <f>G38+H38+I38</f>
        <v>192</v>
      </c>
      <c r="G38" s="407"/>
      <c r="H38" s="406"/>
      <c r="I38" s="407">
        <v>192</v>
      </c>
      <c r="J38" s="406">
        <f>E38-F38</f>
        <v>258</v>
      </c>
      <c r="K38" s="408"/>
      <c r="L38" s="409"/>
      <c r="M38" s="410"/>
      <c r="N38" s="411"/>
      <c r="O38" s="412"/>
      <c r="P38" s="409"/>
      <c r="Q38" s="410"/>
      <c r="R38" s="411"/>
      <c r="S38" s="408"/>
      <c r="T38" s="409"/>
      <c r="U38" s="413">
        <v>4</v>
      </c>
      <c r="V38" s="411">
        <v>5</v>
      </c>
      <c r="W38" s="408"/>
      <c r="X38" s="409"/>
      <c r="Y38" s="413">
        <v>4</v>
      </c>
      <c r="Z38" s="411">
        <v>5</v>
      </c>
      <c r="AA38" s="408"/>
      <c r="AB38" s="409"/>
      <c r="AC38" s="413">
        <v>4</v>
      </c>
      <c r="AD38" s="411">
        <v>5</v>
      </c>
      <c r="AE38" s="412"/>
      <c r="AF38" s="409"/>
      <c r="AG38" s="413"/>
      <c r="AH38" s="411"/>
      <c r="AI38" s="412"/>
      <c r="AJ38" s="409"/>
      <c r="AK38" s="413"/>
      <c r="AL38" s="411"/>
      <c r="AM38" s="408"/>
      <c r="AN38" s="409"/>
      <c r="AO38" s="413"/>
      <c r="AP38" s="411"/>
      <c r="AQ38" s="414" t="s">
        <v>169</v>
      </c>
      <c r="AR38" s="405"/>
      <c r="AS38" s="406"/>
      <c r="AT38" s="96"/>
      <c r="AU38" s="96"/>
      <c r="AV38" s="96"/>
    </row>
    <row r="39" spans="1:48" ht="19.5" customHeight="1" thickBot="1">
      <c r="A39" s="190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</row>
    <row r="40" spans="1:48" ht="72" customHeight="1" thickBot="1">
      <c r="A40" s="294" t="s">
        <v>170</v>
      </c>
      <c r="B40" s="295" t="s">
        <v>171</v>
      </c>
      <c r="C40" s="295" t="s">
        <v>172</v>
      </c>
      <c r="D40" s="640" t="s">
        <v>173</v>
      </c>
      <c r="E40" s="605"/>
      <c r="F40" s="641" t="s">
        <v>174</v>
      </c>
      <c r="G40" s="599"/>
      <c r="H40" s="600"/>
      <c r="I40" s="191"/>
      <c r="J40" s="293" t="s">
        <v>175</v>
      </c>
      <c r="K40" s="572" t="s">
        <v>176</v>
      </c>
      <c r="L40" s="573"/>
      <c r="M40" s="573"/>
      <c r="N40" s="573"/>
      <c r="O40" s="573"/>
      <c r="P40" s="573"/>
      <c r="Q40" s="573"/>
      <c r="R40" s="573"/>
      <c r="S40" s="573"/>
      <c r="T40" s="573"/>
      <c r="U40" s="573"/>
      <c r="V40" s="573"/>
      <c r="W40" s="573"/>
      <c r="X40" s="573"/>
      <c r="Y40" s="573"/>
      <c r="Z40" s="573"/>
      <c r="AA40" s="573"/>
      <c r="AB40" s="573"/>
      <c r="AC40" s="573"/>
      <c r="AD40" s="573"/>
      <c r="AE40" s="573"/>
      <c r="AF40" s="573"/>
      <c r="AG40" s="573"/>
      <c r="AH40" s="573"/>
      <c r="AI40" s="573"/>
      <c r="AJ40" s="573"/>
      <c r="AK40" s="574"/>
      <c r="AL40" s="572" t="s">
        <v>172</v>
      </c>
      <c r="AM40" s="574"/>
      <c r="AN40" s="572" t="s">
        <v>177</v>
      </c>
      <c r="AO40" s="573"/>
      <c r="AP40" s="574"/>
      <c r="AQ40" s="572" t="s">
        <v>178</v>
      </c>
      <c r="AR40" s="573"/>
      <c r="AS40" s="575"/>
      <c r="AT40" s="191"/>
      <c r="AU40" s="191"/>
      <c r="AV40" s="191"/>
    </row>
    <row r="41" spans="1:48" ht="65.25" customHeight="1" thickBot="1">
      <c r="A41" s="296">
        <v>1</v>
      </c>
      <c r="B41" s="279" t="s">
        <v>264</v>
      </c>
      <c r="C41" s="192">
        <v>6</v>
      </c>
      <c r="D41" s="579">
        <v>5</v>
      </c>
      <c r="E41" s="580"/>
      <c r="F41" s="579">
        <v>5</v>
      </c>
      <c r="G41" s="596"/>
      <c r="H41" s="597"/>
      <c r="I41" s="96"/>
      <c r="J41" s="291">
        <v>1</v>
      </c>
      <c r="K41" s="604" t="s">
        <v>263</v>
      </c>
      <c r="L41" s="599"/>
      <c r="M41" s="599"/>
      <c r="N41" s="599"/>
      <c r="O41" s="599"/>
      <c r="P41" s="599"/>
      <c r="Q41" s="599"/>
      <c r="R41" s="599"/>
      <c r="S41" s="599"/>
      <c r="T41" s="599"/>
      <c r="U41" s="599"/>
      <c r="V41" s="599"/>
      <c r="W41" s="599"/>
      <c r="X41" s="599"/>
      <c r="Y41" s="599"/>
      <c r="Z41" s="599"/>
      <c r="AA41" s="599"/>
      <c r="AB41" s="599"/>
      <c r="AC41" s="599"/>
      <c r="AD41" s="599"/>
      <c r="AE41" s="599"/>
      <c r="AF41" s="599"/>
      <c r="AG41" s="599"/>
      <c r="AH41" s="599"/>
      <c r="AI41" s="599"/>
      <c r="AJ41" s="599"/>
      <c r="AK41" s="605"/>
      <c r="AL41" s="598">
        <v>3</v>
      </c>
      <c r="AM41" s="644"/>
      <c r="AN41" s="598"/>
      <c r="AO41" s="599"/>
      <c r="AP41" s="605"/>
      <c r="AQ41" s="598">
        <v>1</v>
      </c>
      <c r="AR41" s="599"/>
      <c r="AS41" s="600"/>
      <c r="AT41" s="96"/>
      <c r="AU41" s="96"/>
      <c r="AV41" s="96"/>
    </row>
    <row r="42" spans="1:48" ht="42.75" customHeight="1" thickBot="1">
      <c r="A42" s="297">
        <v>2</v>
      </c>
      <c r="B42" s="299" t="s">
        <v>265</v>
      </c>
      <c r="C42" s="298">
        <v>8</v>
      </c>
      <c r="D42" s="566">
        <v>15</v>
      </c>
      <c r="E42" s="567"/>
      <c r="F42" s="566">
        <v>10</v>
      </c>
      <c r="G42" s="568"/>
      <c r="H42" s="581"/>
      <c r="I42" s="96"/>
      <c r="J42" s="292">
        <v>2</v>
      </c>
      <c r="K42" s="586" t="s">
        <v>274</v>
      </c>
      <c r="L42" s="568"/>
      <c r="M42" s="568"/>
      <c r="N42" s="568"/>
      <c r="O42" s="568"/>
      <c r="P42" s="568"/>
      <c r="Q42" s="568"/>
      <c r="R42" s="568"/>
      <c r="S42" s="568"/>
      <c r="T42" s="568"/>
      <c r="U42" s="568"/>
      <c r="V42" s="568"/>
      <c r="W42" s="568"/>
      <c r="X42" s="568"/>
      <c r="Y42" s="568"/>
      <c r="Z42" s="568"/>
      <c r="AA42" s="568"/>
      <c r="AB42" s="568"/>
      <c r="AC42" s="568"/>
      <c r="AD42" s="568"/>
      <c r="AE42" s="568"/>
      <c r="AF42" s="568"/>
      <c r="AG42" s="568"/>
      <c r="AH42" s="568"/>
      <c r="AI42" s="568"/>
      <c r="AJ42" s="568"/>
      <c r="AK42" s="567"/>
      <c r="AL42" s="566">
        <v>8</v>
      </c>
      <c r="AM42" s="567"/>
      <c r="AN42" s="566">
        <v>15</v>
      </c>
      <c r="AO42" s="568"/>
      <c r="AP42" s="567"/>
      <c r="AQ42" s="566">
        <v>13</v>
      </c>
      <c r="AR42" s="568"/>
      <c r="AS42" s="581"/>
      <c r="AT42" s="96"/>
      <c r="AU42" s="96"/>
      <c r="AV42" s="96"/>
    </row>
    <row r="43" spans="1:48" ht="19.5" customHeight="1">
      <c r="A43" s="96"/>
      <c r="B43" s="193"/>
      <c r="C43" s="193"/>
      <c r="D43" s="193"/>
      <c r="E43" s="193"/>
      <c r="F43" s="193"/>
      <c r="G43" s="96"/>
      <c r="H43" s="96"/>
      <c r="I43" s="96"/>
      <c r="J43" s="290"/>
      <c r="K43" s="587"/>
      <c r="L43" s="584"/>
      <c r="M43" s="584"/>
      <c r="N43" s="584"/>
      <c r="O43" s="584"/>
      <c r="P43" s="584"/>
      <c r="Q43" s="584"/>
      <c r="R43" s="584"/>
      <c r="S43" s="584"/>
      <c r="T43" s="584"/>
      <c r="U43" s="584"/>
      <c r="V43" s="584"/>
      <c r="W43" s="584"/>
      <c r="X43" s="584"/>
      <c r="Y43" s="584"/>
      <c r="Z43" s="584"/>
      <c r="AA43" s="584"/>
      <c r="AB43" s="584"/>
      <c r="AC43" s="584"/>
      <c r="AD43" s="584"/>
      <c r="AE43" s="584"/>
      <c r="AF43" s="584"/>
      <c r="AG43" s="584"/>
      <c r="AH43" s="584"/>
      <c r="AI43" s="584"/>
      <c r="AJ43" s="584"/>
      <c r="AK43" s="584"/>
      <c r="AL43" s="588"/>
      <c r="AM43" s="584"/>
      <c r="AN43" s="588"/>
      <c r="AO43" s="584"/>
      <c r="AP43" s="584"/>
      <c r="AQ43" s="588"/>
      <c r="AR43" s="584"/>
      <c r="AS43" s="584"/>
      <c r="AT43" s="96"/>
      <c r="AU43" s="96"/>
      <c r="AV43" s="96"/>
    </row>
    <row r="44" spans="1:48" ht="19.5" customHeight="1">
      <c r="A44" s="582" t="s">
        <v>179</v>
      </c>
      <c r="B44" s="518"/>
      <c r="C44" s="518"/>
      <c r="D44" s="518"/>
      <c r="E44" s="518"/>
      <c r="F44" s="519"/>
      <c r="G44" s="96"/>
      <c r="H44" s="96"/>
      <c r="I44" s="96"/>
      <c r="J44" s="583"/>
      <c r="K44" s="589"/>
      <c r="L44" s="590"/>
      <c r="M44" s="590"/>
      <c r="N44" s="590"/>
      <c r="O44" s="590"/>
      <c r="P44" s="590"/>
      <c r="Q44" s="590"/>
      <c r="R44" s="590"/>
      <c r="S44" s="590"/>
      <c r="T44" s="590"/>
      <c r="U44" s="590"/>
      <c r="V44" s="590"/>
      <c r="W44" s="590"/>
      <c r="X44" s="590"/>
      <c r="Y44" s="590"/>
      <c r="Z44" s="590"/>
      <c r="AA44" s="590"/>
      <c r="AB44" s="590"/>
      <c r="AC44" s="590"/>
      <c r="AD44" s="590"/>
      <c r="AE44" s="590"/>
      <c r="AF44" s="590"/>
      <c r="AG44" s="590"/>
      <c r="AH44" s="590"/>
      <c r="AI44" s="590"/>
      <c r="AJ44" s="590"/>
      <c r="AK44" s="591"/>
      <c r="AL44" s="595"/>
      <c r="AM44" s="591"/>
      <c r="AN44" s="595"/>
      <c r="AO44" s="590"/>
      <c r="AP44" s="591"/>
      <c r="AQ44" s="595"/>
      <c r="AR44" s="590"/>
      <c r="AS44" s="591"/>
      <c r="AT44" s="96"/>
      <c r="AU44" s="96"/>
      <c r="AV44" s="96"/>
    </row>
    <row r="45" spans="1:48" ht="19.5" customHeight="1">
      <c r="A45" s="193" t="s">
        <v>180</v>
      </c>
      <c r="B45" s="58"/>
      <c r="C45" s="58"/>
      <c r="D45" s="58"/>
      <c r="E45" s="58"/>
      <c r="F45" s="58"/>
      <c r="G45" s="96"/>
      <c r="H45" s="96"/>
      <c r="I45" s="96"/>
      <c r="J45" s="584"/>
      <c r="K45" s="592"/>
      <c r="L45" s="593"/>
      <c r="M45" s="593"/>
      <c r="N45" s="593"/>
      <c r="O45" s="593"/>
      <c r="P45" s="593"/>
      <c r="Q45" s="593"/>
      <c r="R45" s="593"/>
      <c r="S45" s="593"/>
      <c r="T45" s="593"/>
      <c r="U45" s="593"/>
      <c r="V45" s="593"/>
      <c r="W45" s="593"/>
      <c r="X45" s="593"/>
      <c r="Y45" s="593"/>
      <c r="Z45" s="593"/>
      <c r="AA45" s="593"/>
      <c r="AB45" s="593"/>
      <c r="AC45" s="593"/>
      <c r="AD45" s="593"/>
      <c r="AE45" s="593"/>
      <c r="AF45" s="593"/>
      <c r="AG45" s="593"/>
      <c r="AH45" s="593"/>
      <c r="AI45" s="593"/>
      <c r="AJ45" s="593"/>
      <c r="AK45" s="594"/>
      <c r="AL45" s="592"/>
      <c r="AM45" s="594"/>
      <c r="AN45" s="592"/>
      <c r="AO45" s="593"/>
      <c r="AP45" s="594"/>
      <c r="AQ45" s="592"/>
      <c r="AR45" s="593"/>
      <c r="AS45" s="594"/>
      <c r="AT45" s="96"/>
      <c r="AU45" s="96"/>
      <c r="AV45" s="96"/>
    </row>
    <row r="46" spans="1:48" ht="19.5" customHeight="1">
      <c r="A46" s="77" t="s">
        <v>181</v>
      </c>
      <c r="B46" s="58"/>
      <c r="C46" s="58"/>
      <c r="D46" s="58"/>
      <c r="E46" s="58"/>
      <c r="F46" s="58"/>
      <c r="G46" s="96"/>
      <c r="H46" s="96"/>
      <c r="I46" s="96"/>
      <c r="J46" s="194"/>
      <c r="K46" s="195"/>
      <c r="L46" s="195"/>
      <c r="M46" s="195"/>
      <c r="N46" s="195"/>
      <c r="O46" s="195"/>
      <c r="P46" s="195"/>
      <c r="Q46" s="195"/>
      <c r="R46" s="195"/>
      <c r="S46" s="195"/>
      <c r="T46" s="195"/>
      <c r="U46" s="195"/>
      <c r="V46" s="195"/>
      <c r="W46" s="195"/>
      <c r="X46" s="195"/>
      <c r="Y46" s="195"/>
      <c r="Z46" s="195"/>
      <c r="AA46" s="195"/>
      <c r="AB46" s="195"/>
      <c r="AC46" s="195"/>
      <c r="AD46" s="195"/>
      <c r="AE46" s="195"/>
      <c r="AF46" s="195"/>
      <c r="AG46" s="195"/>
      <c r="AH46" s="195"/>
      <c r="AI46" s="195"/>
      <c r="AJ46" s="195"/>
      <c r="AK46" s="195"/>
      <c r="AL46" s="194"/>
      <c r="AM46" s="194"/>
      <c r="AN46" s="194"/>
      <c r="AO46" s="194"/>
      <c r="AP46" s="194"/>
      <c r="AQ46" s="194"/>
      <c r="AR46" s="194"/>
      <c r="AS46" s="194"/>
      <c r="AT46" s="96"/>
      <c r="AU46" s="96"/>
      <c r="AV46" s="96"/>
    </row>
    <row r="47" spans="1:48" ht="19.5" customHeight="1">
      <c r="A47" s="77" t="s">
        <v>182</v>
      </c>
      <c r="B47" s="58"/>
      <c r="C47" s="58"/>
      <c r="D47" s="58"/>
      <c r="E47" s="58"/>
      <c r="F47" s="58"/>
      <c r="G47" s="96"/>
      <c r="H47" s="96"/>
      <c r="I47" s="96"/>
      <c r="J47" s="194"/>
      <c r="K47" s="195"/>
      <c r="L47" s="195"/>
      <c r="M47" s="195"/>
      <c r="N47" s="195"/>
      <c r="O47" s="195"/>
      <c r="P47" s="195"/>
      <c r="Q47" s="195"/>
      <c r="R47" s="195"/>
      <c r="S47" s="195"/>
      <c r="T47" s="195"/>
      <c r="U47" s="195"/>
      <c r="V47" s="195"/>
      <c r="W47" s="195"/>
      <c r="X47" s="195"/>
      <c r="Y47" s="195"/>
      <c r="Z47" s="195"/>
      <c r="AA47" s="195"/>
      <c r="AB47" s="195"/>
      <c r="AC47" s="195"/>
      <c r="AD47" s="195"/>
      <c r="AE47" s="195"/>
      <c r="AF47" s="195"/>
      <c r="AG47" s="195"/>
      <c r="AH47" s="195"/>
      <c r="AI47" s="195"/>
      <c r="AJ47" s="195"/>
      <c r="AK47" s="195"/>
      <c r="AL47" s="194"/>
      <c r="AM47" s="194"/>
      <c r="AN47" s="194"/>
      <c r="AO47" s="194"/>
      <c r="AP47" s="194"/>
      <c r="AQ47" s="194"/>
      <c r="AR47" s="194"/>
      <c r="AS47" s="194"/>
      <c r="AT47" s="96"/>
      <c r="AU47" s="96"/>
      <c r="AV47" s="96"/>
    </row>
    <row r="48" spans="1:48" ht="12.75" customHeight="1">
      <c r="A48" s="196" t="s">
        <v>183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</row>
    <row r="49" spans="1:48" ht="85.5" customHeight="1">
      <c r="A49" s="585" t="s">
        <v>184</v>
      </c>
      <c r="B49" s="518"/>
      <c r="C49" s="518"/>
      <c r="D49" s="518"/>
      <c r="E49" s="518"/>
      <c r="F49" s="518"/>
      <c r="G49" s="518"/>
      <c r="H49" s="518"/>
      <c r="I49" s="518"/>
      <c r="J49" s="518"/>
      <c r="K49" s="518"/>
      <c r="L49" s="518"/>
      <c r="M49" s="518"/>
      <c r="N49" s="518"/>
      <c r="O49" s="518"/>
      <c r="P49" s="518"/>
      <c r="Q49" s="518"/>
      <c r="R49" s="518"/>
      <c r="S49" s="518"/>
      <c r="T49" s="518"/>
      <c r="U49" s="518"/>
      <c r="V49" s="518"/>
      <c r="W49" s="518"/>
      <c r="X49" s="518"/>
      <c r="Y49" s="518"/>
      <c r="Z49" s="518"/>
      <c r="AA49" s="518"/>
      <c r="AB49" s="518"/>
      <c r="AC49" s="518"/>
      <c r="AD49" s="518"/>
      <c r="AE49" s="518"/>
      <c r="AF49" s="518"/>
      <c r="AG49" s="518"/>
      <c r="AH49" s="518"/>
      <c r="AI49" s="518"/>
      <c r="AJ49" s="518"/>
      <c r="AK49" s="518"/>
      <c r="AL49" s="518"/>
      <c r="AM49" s="518"/>
      <c r="AN49" s="518"/>
      <c r="AO49" s="518"/>
      <c r="AP49" s="518"/>
      <c r="AQ49" s="518"/>
      <c r="AR49" s="518"/>
      <c r="AS49" s="519"/>
      <c r="AT49" s="58"/>
      <c r="AU49" s="58"/>
      <c r="AV49" s="58"/>
    </row>
    <row r="50" spans="1:48" ht="50.25" customHeight="1">
      <c r="A50" s="585" t="s">
        <v>185</v>
      </c>
      <c r="B50" s="518"/>
      <c r="C50" s="518"/>
      <c r="D50" s="518"/>
      <c r="E50" s="518"/>
      <c r="F50" s="518"/>
      <c r="G50" s="518"/>
      <c r="H50" s="518"/>
      <c r="I50" s="518"/>
      <c r="J50" s="518"/>
      <c r="K50" s="518"/>
      <c r="L50" s="518"/>
      <c r="M50" s="518"/>
      <c r="N50" s="518"/>
      <c r="O50" s="518"/>
      <c r="P50" s="518"/>
      <c r="Q50" s="518"/>
      <c r="R50" s="518"/>
      <c r="S50" s="518"/>
      <c r="T50" s="518"/>
      <c r="U50" s="518"/>
      <c r="V50" s="518"/>
      <c r="W50" s="518"/>
      <c r="X50" s="518"/>
      <c r="Y50" s="518"/>
      <c r="Z50" s="518"/>
      <c r="AA50" s="518"/>
      <c r="AB50" s="518"/>
      <c r="AC50" s="518"/>
      <c r="AD50" s="518"/>
      <c r="AE50" s="518"/>
      <c r="AF50" s="518"/>
      <c r="AG50" s="518"/>
      <c r="AH50" s="518"/>
      <c r="AI50" s="518"/>
      <c r="AJ50" s="518"/>
      <c r="AK50" s="518"/>
      <c r="AL50" s="518"/>
      <c r="AM50" s="518"/>
      <c r="AN50" s="518"/>
      <c r="AO50" s="518"/>
      <c r="AP50" s="518"/>
      <c r="AQ50" s="518"/>
      <c r="AR50" s="518"/>
      <c r="AS50" s="519"/>
      <c r="AT50" s="58"/>
      <c r="AU50" s="58"/>
      <c r="AV50" s="58"/>
    </row>
    <row r="51" spans="1:48" ht="35.25" customHeight="1">
      <c r="A51" s="195"/>
      <c r="B51" s="195"/>
      <c r="C51" s="195"/>
      <c r="D51" s="195"/>
      <c r="E51" s="195"/>
      <c r="F51" s="195"/>
      <c r="G51" s="195"/>
      <c r="H51" s="195"/>
      <c r="I51" s="195"/>
      <c r="J51" s="195"/>
      <c r="K51" s="195"/>
      <c r="L51" s="195"/>
      <c r="M51" s="195"/>
      <c r="N51" s="195"/>
      <c r="O51" s="195"/>
      <c r="P51" s="195"/>
      <c r="Q51" s="195"/>
      <c r="R51" s="195"/>
      <c r="S51" s="195"/>
      <c r="T51" s="195"/>
      <c r="U51" s="195"/>
      <c r="V51" s="195"/>
      <c r="W51" s="195"/>
      <c r="X51" s="195"/>
      <c r="Y51" s="195"/>
      <c r="Z51" s="195"/>
      <c r="AA51" s="195"/>
      <c r="AB51" s="195"/>
      <c r="AC51" s="195"/>
      <c r="AD51" s="195"/>
      <c r="AE51" s="195"/>
      <c r="AF51" s="195"/>
      <c r="AG51" s="195"/>
      <c r="AH51" s="195"/>
      <c r="AI51" s="195"/>
      <c r="AJ51" s="195"/>
      <c r="AK51" s="195"/>
      <c r="AL51" s="195"/>
      <c r="AM51" s="195"/>
      <c r="AN51" s="195"/>
      <c r="AO51" s="195"/>
      <c r="AP51" s="195"/>
      <c r="AQ51" s="195"/>
      <c r="AR51" s="195"/>
      <c r="AS51" s="195"/>
      <c r="AT51" s="58"/>
      <c r="AU51" s="58"/>
      <c r="AV51" s="58"/>
    </row>
    <row r="52" spans="1:48" ht="46.5" customHeight="1">
      <c r="A52" s="601" t="s">
        <v>324</v>
      </c>
      <c r="B52" s="602"/>
      <c r="C52" s="603"/>
      <c r="D52" s="639" t="s">
        <v>325</v>
      </c>
      <c r="E52" s="639"/>
      <c r="F52" s="639"/>
      <c r="G52" s="639"/>
      <c r="H52" s="639"/>
      <c r="I52" s="639"/>
      <c r="J52" s="639"/>
      <c r="K52" s="639"/>
      <c r="L52" s="639"/>
      <c r="M52" s="639"/>
      <c r="N52" s="639"/>
      <c r="O52" s="639"/>
      <c r="P52" s="639"/>
      <c r="Q52" s="639"/>
      <c r="R52" s="639"/>
      <c r="S52" s="639"/>
      <c r="T52" s="639"/>
      <c r="U52" s="639"/>
      <c r="V52" s="639"/>
      <c r="W52" s="639"/>
      <c r="X52" s="639"/>
      <c r="Y52" s="639"/>
      <c r="Z52" s="638" t="s">
        <v>326</v>
      </c>
      <c r="AA52" s="638"/>
      <c r="AB52" s="638"/>
      <c r="AC52" s="638"/>
      <c r="AD52" s="638"/>
      <c r="AE52" s="638"/>
      <c r="AF52" s="638"/>
      <c r="AG52" s="638"/>
      <c r="AH52" s="638"/>
      <c r="AI52" s="638"/>
      <c r="AJ52" s="638"/>
      <c r="AK52" s="638"/>
      <c r="AL52" s="638"/>
      <c r="AM52" s="638"/>
      <c r="AN52" s="638"/>
      <c r="AO52" s="638"/>
      <c r="AP52" s="638"/>
      <c r="AQ52" s="638"/>
      <c r="AR52" s="638"/>
      <c r="AS52" s="638"/>
      <c r="AT52" s="58"/>
      <c r="AU52" s="58"/>
      <c r="AV52" s="58"/>
    </row>
    <row r="53" spans="1:48" ht="18.75" customHeight="1">
      <c r="A53" s="577"/>
      <c r="B53" s="518"/>
      <c r="C53" s="519"/>
      <c r="D53" s="79"/>
      <c r="E53" s="79"/>
      <c r="F53" s="96"/>
      <c r="G53" s="96"/>
      <c r="H53" s="120"/>
      <c r="I53" s="96"/>
      <c r="J53" s="120"/>
      <c r="K53" s="96"/>
      <c r="L53" s="96"/>
      <c r="M53" s="96"/>
      <c r="N53" s="120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115"/>
      <c r="AF53" s="115"/>
      <c r="AG53" s="115"/>
      <c r="AH53" s="115"/>
      <c r="AI53" s="115"/>
      <c r="AJ53" s="115"/>
      <c r="AK53" s="115"/>
      <c r="AL53" s="115"/>
      <c r="AM53" s="115"/>
      <c r="AN53" s="115"/>
      <c r="AO53" s="115"/>
      <c r="AP53" s="115"/>
      <c r="AQ53" s="115"/>
      <c r="AR53" s="115"/>
      <c r="AS53" s="115"/>
      <c r="AT53" s="120"/>
      <c r="AU53" s="120"/>
      <c r="AV53" s="120"/>
    </row>
    <row r="54" spans="1:48" ht="32.25" customHeight="1">
      <c r="A54" s="58"/>
      <c r="B54" s="58"/>
      <c r="C54" s="58"/>
      <c r="D54" s="58"/>
      <c r="E54" s="58"/>
      <c r="F54" s="58"/>
      <c r="G54" s="58"/>
      <c r="H54" s="79"/>
      <c r="I54" s="58"/>
      <c r="J54" s="58"/>
      <c r="K54" s="58"/>
      <c r="L54" s="58"/>
      <c r="M54" s="58"/>
      <c r="N54" s="58"/>
      <c r="O54" s="58"/>
      <c r="P54" s="79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</row>
    <row r="55" spans="1:48" ht="18.75" customHeight="1">
      <c r="A55" s="578"/>
      <c r="B55" s="518"/>
      <c r="C55" s="518"/>
      <c r="D55" s="518"/>
      <c r="E55" s="518"/>
      <c r="F55" s="518"/>
      <c r="G55" s="519"/>
      <c r="H55" s="79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</row>
    <row r="56" spans="1:48" ht="19.5" customHeight="1">
      <c r="A56" s="578"/>
      <c r="B56" s="518"/>
      <c r="C56" s="518"/>
      <c r="D56" s="518"/>
      <c r="E56" s="518"/>
      <c r="F56" s="518"/>
      <c r="G56" s="518"/>
      <c r="H56" s="518"/>
      <c r="I56" s="518"/>
      <c r="J56" s="519"/>
      <c r="K56" s="58"/>
      <c r="L56" s="58"/>
      <c r="M56" s="58"/>
      <c r="N56" s="58"/>
      <c r="O56" s="58"/>
      <c r="P56" s="58"/>
      <c r="Q56" s="79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</row>
    <row r="57" spans="1:48" ht="12.75" customHeight="1">
      <c r="A57" s="58"/>
      <c r="B57" s="58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</row>
    <row r="58" spans="1:48" ht="12.75" customHeight="1">
      <c r="A58" s="58"/>
      <c r="B58" s="58"/>
      <c r="C58" s="58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</row>
    <row r="59" spans="1:48" ht="12.75" customHeight="1">
      <c r="A59" s="58"/>
      <c r="B59" s="58"/>
      <c r="C59" s="58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8"/>
      <c r="AH59" s="58"/>
      <c r="AI59" s="58"/>
      <c r="AJ59" s="58"/>
      <c r="AK59" s="58"/>
      <c r="AL59" s="58"/>
      <c r="AM59" s="58"/>
      <c r="AN59" s="58"/>
      <c r="AO59" s="58"/>
      <c r="AP59" s="58"/>
      <c r="AQ59" s="58"/>
      <c r="AR59" s="58"/>
      <c r="AS59" s="58"/>
      <c r="AT59" s="58"/>
      <c r="AU59" s="58"/>
      <c r="AV59" s="58"/>
    </row>
    <row r="60" spans="1:48" ht="12.75" customHeight="1">
      <c r="A60" s="58"/>
      <c r="B60" s="58"/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8"/>
      <c r="AH60" s="58"/>
      <c r="AI60" s="58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</row>
    <row r="61" spans="1:48" ht="12.75" customHeight="1">
      <c r="A61" s="58"/>
      <c r="B61" s="58"/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8"/>
      <c r="AH61" s="58"/>
      <c r="AI61" s="58"/>
      <c r="AJ61" s="58"/>
      <c r="AK61" s="58"/>
      <c r="AL61" s="58"/>
      <c r="AM61" s="58"/>
      <c r="AN61" s="58"/>
      <c r="AO61" s="58"/>
      <c r="AP61" s="58"/>
      <c r="AQ61" s="58"/>
      <c r="AR61" s="58"/>
      <c r="AS61" s="58"/>
      <c r="AT61" s="58"/>
      <c r="AU61" s="58"/>
      <c r="AV61" s="58"/>
    </row>
    <row r="62" spans="1:48" ht="12.75" customHeight="1">
      <c r="A62" s="58"/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</row>
    <row r="63" spans="1:48" ht="12.75" customHeight="1">
      <c r="A63" s="58"/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</row>
    <row r="64" spans="1:48" ht="12.75" customHeight="1">
      <c r="A64" s="58"/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</row>
    <row r="65" spans="1:48" ht="12.75" customHeight="1">
      <c r="A65" s="58"/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</row>
    <row r="66" spans="1:48" ht="12.75" customHeight="1">
      <c r="A66" s="58"/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H66" s="58"/>
      <c r="AI66" s="58"/>
      <c r="AJ66" s="58"/>
      <c r="AK66" s="58"/>
      <c r="AL66" s="58"/>
      <c r="AM66" s="58"/>
      <c r="AN66" s="58"/>
      <c r="AO66" s="58"/>
      <c r="AP66" s="58"/>
      <c r="AQ66" s="58"/>
      <c r="AR66" s="58"/>
      <c r="AS66" s="58"/>
      <c r="AT66" s="58"/>
      <c r="AU66" s="58"/>
      <c r="AV66" s="58"/>
    </row>
    <row r="67" spans="1:48" ht="12.75" customHeight="1">
      <c r="A67" s="58"/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8"/>
      <c r="AH67" s="58"/>
      <c r="AI67" s="58"/>
      <c r="AJ67" s="58"/>
      <c r="AK67" s="58"/>
      <c r="AL67" s="58"/>
      <c r="AM67" s="58"/>
      <c r="AN67" s="58"/>
      <c r="AO67" s="58"/>
      <c r="AP67" s="58"/>
      <c r="AQ67" s="58"/>
      <c r="AR67" s="58"/>
      <c r="AS67" s="58"/>
      <c r="AT67" s="58"/>
      <c r="AU67" s="58"/>
      <c r="AV67" s="58"/>
    </row>
    <row r="68" spans="1:48" ht="12.75" customHeight="1">
      <c r="A68" s="58"/>
      <c r="B68" s="58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/>
      <c r="AG68" s="58"/>
      <c r="AH68" s="58"/>
      <c r="AI68" s="58"/>
      <c r="AJ68" s="58"/>
      <c r="AK68" s="58"/>
      <c r="AL68" s="58"/>
      <c r="AM68" s="58"/>
      <c r="AN68" s="58"/>
      <c r="AO68" s="58"/>
      <c r="AP68" s="58"/>
      <c r="AQ68" s="58"/>
      <c r="AR68" s="58"/>
      <c r="AS68" s="58"/>
      <c r="AT68" s="58"/>
      <c r="AU68" s="58"/>
      <c r="AV68" s="58"/>
    </row>
    <row r="69" spans="1:48" ht="12.75" customHeight="1">
      <c r="A69" s="58"/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</row>
    <row r="70" spans="1:48" ht="12.75" customHeight="1">
      <c r="A70" s="58"/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</row>
    <row r="71" spans="1:48" ht="12.75" customHeight="1">
      <c r="A71" s="58"/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</row>
    <row r="72" spans="1:48" ht="12.75" customHeight="1">
      <c r="A72" s="58"/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  <c r="AO72" s="58"/>
      <c r="AP72" s="58"/>
      <c r="AQ72" s="58"/>
      <c r="AR72" s="58"/>
      <c r="AS72" s="58"/>
      <c r="AT72" s="58"/>
      <c r="AU72" s="58"/>
      <c r="AV72" s="58"/>
    </row>
    <row r="73" spans="1:48" ht="12.75" customHeight="1">
      <c r="A73" s="58"/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</row>
    <row r="74" spans="1:48" ht="12.75" customHeight="1">
      <c r="A74" s="58"/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  <c r="AV74" s="58"/>
    </row>
    <row r="75" spans="1:48" ht="12.75" customHeight="1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</row>
    <row r="76" spans="1:48" ht="12.75" customHeight="1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  <c r="AU76" s="58"/>
      <c r="AV76" s="58"/>
    </row>
    <row r="77" spans="1:48" ht="12.75" customHeight="1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</row>
    <row r="78" spans="1:48" ht="12.75" customHeight="1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  <c r="AU78" s="58"/>
      <c r="AV78" s="58"/>
    </row>
    <row r="79" spans="1:48" ht="12.75" customHeight="1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</row>
    <row r="80" spans="1:48" ht="12.75" customHeight="1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  <c r="AU80" s="58"/>
      <c r="AV80" s="58"/>
    </row>
    <row r="81" spans="1:48" ht="12.75" customHeight="1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</row>
    <row r="82" spans="1:48" ht="12.75" customHeight="1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  <c r="AU82" s="58"/>
      <c r="AV82" s="58"/>
    </row>
    <row r="83" spans="1:48" ht="12.75" customHeight="1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58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</row>
    <row r="84" spans="1:48" ht="12.75" customHeight="1">
      <c r="A84" s="58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  <c r="AU84" s="58"/>
      <c r="AV84" s="58"/>
    </row>
    <row r="85" spans="1:48" ht="12.75" customHeight="1">
      <c r="A85" s="58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</row>
    <row r="86" spans="1:48" ht="12.75" customHeight="1">
      <c r="A86" s="58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  <c r="AU86" s="58"/>
      <c r="AV86" s="58"/>
    </row>
    <row r="87" spans="1:48" ht="12.75" customHeight="1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</row>
    <row r="88" spans="1:48" ht="12.75" customHeight="1">
      <c r="A88" s="58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  <c r="AU88" s="58"/>
      <c r="AV88" s="58"/>
    </row>
    <row r="89" spans="1:48" ht="12.75" customHeight="1">
      <c r="A89" s="58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</row>
    <row r="90" spans="1:48" ht="12.75" customHeight="1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  <c r="AU90" s="58"/>
      <c r="AV90" s="58"/>
    </row>
    <row r="91" spans="1:48" ht="12.75" customHeight="1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</row>
    <row r="92" spans="1:48" ht="12.75" customHeight="1">
      <c r="A92" s="58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  <c r="AU92" s="58"/>
      <c r="AV92" s="58"/>
    </row>
    <row r="93" spans="1:48" ht="12.75" customHeight="1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</row>
    <row r="94" spans="1:48" ht="12.75" customHeight="1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58"/>
      <c r="AH94" s="58"/>
      <c r="AI94" s="58"/>
      <c r="AJ94" s="58"/>
      <c r="AK94" s="58"/>
      <c r="AL94" s="58"/>
      <c r="AM94" s="58"/>
      <c r="AN94" s="58"/>
      <c r="AO94" s="58"/>
      <c r="AP94" s="58"/>
      <c r="AQ94" s="58"/>
      <c r="AR94" s="58"/>
      <c r="AS94" s="58"/>
      <c r="AT94" s="58"/>
      <c r="AU94" s="58"/>
      <c r="AV94" s="58"/>
    </row>
    <row r="95" spans="1:48" ht="12.75" customHeight="1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58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</row>
    <row r="96" spans="1:48" ht="12.75" customHeight="1">
      <c r="A96" s="58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  <c r="AD96" s="58"/>
      <c r="AE96" s="58"/>
      <c r="AF96" s="58"/>
      <c r="AG96" s="58"/>
      <c r="AH96" s="58"/>
      <c r="AI96" s="58"/>
      <c r="AJ96" s="58"/>
      <c r="AK96" s="58"/>
      <c r="AL96" s="58"/>
      <c r="AM96" s="58"/>
      <c r="AN96" s="58"/>
      <c r="AO96" s="58"/>
      <c r="AP96" s="58"/>
      <c r="AQ96" s="58"/>
      <c r="AR96" s="58"/>
      <c r="AS96" s="58"/>
      <c r="AT96" s="58"/>
      <c r="AU96" s="58"/>
      <c r="AV96" s="58"/>
    </row>
    <row r="97" spans="1:48" ht="12.75" customHeight="1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</row>
    <row r="98" spans="1:48" ht="12.75" customHeight="1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  <c r="AU98" s="58"/>
      <c r="AV98" s="58"/>
    </row>
    <row r="99" spans="1:48" ht="12.75" customHeight="1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58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</row>
    <row r="100" spans="1:48" ht="12.75" customHeight="1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  <c r="AD100" s="58"/>
      <c r="AE100" s="58"/>
      <c r="AF100" s="58"/>
      <c r="AG100" s="58"/>
      <c r="AH100" s="58"/>
      <c r="AI100" s="58"/>
      <c r="AJ100" s="58"/>
      <c r="AK100" s="58"/>
      <c r="AL100" s="58"/>
      <c r="AM100" s="58"/>
      <c r="AN100" s="58"/>
      <c r="AO100" s="58"/>
      <c r="AP100" s="58"/>
      <c r="AQ100" s="58"/>
      <c r="AR100" s="58"/>
      <c r="AS100" s="58"/>
      <c r="AT100" s="58"/>
      <c r="AU100" s="58"/>
      <c r="AV100" s="58"/>
    </row>
    <row r="101" spans="1:48" ht="12.75" customHeight="1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</row>
    <row r="102" spans="1:48" ht="12.75" customHeight="1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  <c r="AU102" s="58"/>
      <c r="AV102" s="58"/>
    </row>
    <row r="103" spans="1:48" ht="12.75" customHeight="1">
      <c r="A103" s="58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</row>
    <row r="104" spans="1:48" ht="12.75" customHeight="1">
      <c r="A104" s="58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  <c r="AD104" s="58"/>
      <c r="AE104" s="58"/>
      <c r="AF104" s="58"/>
      <c r="AG104" s="58"/>
      <c r="AH104" s="58"/>
      <c r="AI104" s="58"/>
      <c r="AJ104" s="58"/>
      <c r="AK104" s="58"/>
      <c r="AL104" s="58"/>
      <c r="AM104" s="58"/>
      <c r="AN104" s="58"/>
      <c r="AO104" s="58"/>
      <c r="AP104" s="58"/>
      <c r="AQ104" s="58"/>
      <c r="AR104" s="58"/>
      <c r="AS104" s="58"/>
      <c r="AT104" s="58"/>
      <c r="AU104" s="58"/>
      <c r="AV104" s="58"/>
    </row>
    <row r="105" spans="1:48" ht="12.75" customHeight="1">
      <c r="A105" s="58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58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</row>
    <row r="106" spans="1:48" ht="12.75" customHeight="1">
      <c r="A106" s="58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  <c r="AE106" s="58"/>
      <c r="AF106" s="58"/>
      <c r="AG106" s="58"/>
      <c r="AH106" s="58"/>
      <c r="AI106" s="58"/>
      <c r="AJ106" s="58"/>
      <c r="AK106" s="58"/>
      <c r="AL106" s="58"/>
      <c r="AM106" s="58"/>
      <c r="AN106" s="58"/>
      <c r="AO106" s="58"/>
      <c r="AP106" s="58"/>
      <c r="AQ106" s="58"/>
      <c r="AR106" s="58"/>
      <c r="AS106" s="58"/>
      <c r="AT106" s="58"/>
      <c r="AU106" s="58"/>
      <c r="AV106" s="58"/>
    </row>
    <row r="107" spans="1:48" ht="12.75" customHeight="1">
      <c r="A107" s="58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58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</row>
    <row r="108" spans="1:48" ht="12.75" customHeight="1">
      <c r="A108" s="58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58"/>
      <c r="AH108" s="58"/>
      <c r="AI108" s="58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  <c r="AU108" s="58"/>
      <c r="AV108" s="58"/>
    </row>
    <row r="109" spans="1:48" ht="12.75" customHeight="1">
      <c r="A109" s="58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58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</row>
    <row r="110" spans="1:48" ht="12.75" customHeight="1">
      <c r="A110" s="58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/>
      <c r="AF110" s="58"/>
      <c r="AG110" s="58"/>
      <c r="AH110" s="58"/>
      <c r="AI110" s="58"/>
      <c r="AJ110" s="58"/>
      <c r="AK110" s="58"/>
      <c r="AL110" s="58"/>
      <c r="AM110" s="58"/>
      <c r="AN110" s="58"/>
      <c r="AO110" s="58"/>
      <c r="AP110" s="58"/>
      <c r="AQ110" s="58"/>
      <c r="AR110" s="58"/>
      <c r="AS110" s="58"/>
      <c r="AT110" s="58"/>
      <c r="AU110" s="58"/>
      <c r="AV110" s="58"/>
    </row>
    <row r="111" spans="1:48" ht="12.75" customHeight="1">
      <c r="A111" s="58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</row>
    <row r="112" spans="1:48" ht="12.75" customHeight="1">
      <c r="A112" s="58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  <c r="AU112" s="58"/>
      <c r="AV112" s="58"/>
    </row>
    <row r="113" spans="1:48" ht="12.75" customHeight="1">
      <c r="A113" s="58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58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</row>
    <row r="114" spans="1:48" ht="12.75" customHeight="1">
      <c r="A114" s="58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  <c r="AP114" s="58"/>
      <c r="AQ114" s="58"/>
      <c r="AR114" s="58"/>
      <c r="AS114" s="58"/>
      <c r="AT114" s="58"/>
      <c r="AU114" s="58"/>
      <c r="AV114" s="58"/>
    </row>
    <row r="115" spans="1:48" ht="12.75" customHeight="1">
      <c r="A115" s="58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</row>
    <row r="116" spans="1:48" ht="12.75" customHeight="1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</row>
    <row r="117" spans="1:48" ht="12.75" customHeight="1">
      <c r="A117" s="58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</row>
    <row r="118" spans="1:48" ht="12.75" customHeight="1">
      <c r="A118" s="58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</row>
    <row r="119" spans="1:48" ht="12.75" customHeight="1">
      <c r="A119" s="58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</row>
    <row r="120" spans="1:48" ht="12.75" customHeight="1">
      <c r="A120" s="58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</row>
    <row r="121" spans="1:48" ht="12.75" customHeight="1">
      <c r="A121" s="58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</row>
    <row r="122" spans="1:48" ht="12.75" customHeight="1">
      <c r="A122" s="58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</row>
    <row r="123" spans="1:48" ht="12.75" customHeight="1">
      <c r="A123" s="58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</row>
    <row r="124" spans="1:48" ht="12.75" customHeight="1">
      <c r="A124" s="58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</row>
    <row r="125" spans="1:48" ht="12.75" customHeight="1">
      <c r="A125" s="58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</row>
    <row r="126" spans="1:48" ht="12.75" customHeight="1">
      <c r="A126" s="58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</row>
    <row r="127" spans="1:48" ht="12.75" customHeight="1">
      <c r="A127" s="58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</row>
    <row r="128" spans="1:48" ht="12.75" customHeight="1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  <c r="AU128" s="58"/>
      <c r="AV128" s="58"/>
    </row>
    <row r="129" spans="1:48" ht="12.75" customHeight="1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</row>
    <row r="130" spans="1:48" ht="12.75" customHeight="1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</row>
    <row r="131" spans="1:48" ht="12.75" customHeight="1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</row>
    <row r="132" spans="1:48" ht="12.75" customHeight="1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</row>
    <row r="133" spans="1:48" ht="12.75" customHeight="1">
      <c r="A133" s="58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</row>
    <row r="134" spans="1:48" ht="12.75" customHeight="1">
      <c r="A134" s="58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</row>
    <row r="135" spans="1:48" ht="12.75" customHeight="1">
      <c r="A135" s="58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</row>
    <row r="136" spans="1:48" ht="12.75" customHeight="1">
      <c r="A136" s="58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</row>
    <row r="137" spans="1:48" ht="12.75" customHeight="1">
      <c r="A137" s="58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</row>
    <row r="138" spans="1:48" ht="12.75" customHeight="1">
      <c r="A138" s="58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</row>
    <row r="139" spans="1:48" ht="12.75" customHeight="1">
      <c r="A139" s="58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  <c r="AU139" s="58"/>
      <c r="AV139" s="58"/>
    </row>
    <row r="140" spans="1:48" ht="12.75" customHeight="1">
      <c r="A140" s="58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</row>
    <row r="141" spans="1:48" ht="12.75" customHeight="1">
      <c r="A141" s="58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  <c r="AD141" s="58"/>
      <c r="AE141" s="58"/>
      <c r="AF141" s="58"/>
      <c r="AG141" s="58"/>
      <c r="AH141" s="58"/>
      <c r="AI141" s="58"/>
      <c r="AJ141" s="58"/>
      <c r="AK141" s="58"/>
      <c r="AL141" s="58"/>
      <c r="AM141" s="58"/>
      <c r="AN141" s="58"/>
      <c r="AO141" s="58"/>
      <c r="AP141" s="58"/>
      <c r="AQ141" s="58"/>
      <c r="AR141" s="58"/>
      <c r="AS141" s="58"/>
      <c r="AT141" s="58"/>
      <c r="AU141" s="58"/>
      <c r="AV141" s="58"/>
    </row>
    <row r="142" spans="1:48" ht="12.75" customHeight="1">
      <c r="A142" s="58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8"/>
      <c r="AS142" s="58"/>
      <c r="AT142" s="58"/>
      <c r="AU142" s="58"/>
      <c r="AV142" s="58"/>
    </row>
    <row r="143" spans="1:48" ht="12.75" customHeight="1">
      <c r="A143" s="58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  <c r="AU143" s="58"/>
      <c r="AV143" s="58"/>
    </row>
    <row r="144" spans="1:48" ht="12.75" customHeight="1">
      <c r="A144" s="58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  <c r="AD144" s="58"/>
      <c r="AE144" s="58"/>
      <c r="AF144" s="58"/>
      <c r="AG144" s="58"/>
      <c r="AH144" s="58"/>
      <c r="AI144" s="58"/>
      <c r="AJ144" s="58"/>
      <c r="AK144" s="58"/>
      <c r="AL144" s="58"/>
      <c r="AM144" s="58"/>
      <c r="AN144" s="58"/>
      <c r="AO144" s="58"/>
      <c r="AP144" s="58"/>
      <c r="AQ144" s="58"/>
      <c r="AR144" s="58"/>
      <c r="AS144" s="58"/>
      <c r="AT144" s="58"/>
      <c r="AU144" s="58"/>
      <c r="AV144" s="58"/>
    </row>
    <row r="145" spans="1:48" ht="12.75" customHeight="1">
      <c r="A145" s="58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  <c r="AD145" s="58"/>
      <c r="AE145" s="58"/>
      <c r="AF145" s="58"/>
      <c r="AG145" s="58"/>
      <c r="AH145" s="58"/>
      <c r="AI145" s="58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  <c r="AU145" s="58"/>
      <c r="AV145" s="58"/>
    </row>
    <row r="146" spans="1:48" ht="12.75" customHeight="1">
      <c r="A146" s="58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  <c r="AD146" s="58"/>
      <c r="AE146" s="58"/>
      <c r="AF146" s="58"/>
      <c r="AG146" s="58"/>
      <c r="AH146" s="58"/>
      <c r="AI146" s="58"/>
      <c r="AJ146" s="58"/>
      <c r="AK146" s="58"/>
      <c r="AL146" s="58"/>
      <c r="AM146" s="58"/>
      <c r="AN146" s="58"/>
      <c r="AO146" s="58"/>
      <c r="AP146" s="58"/>
      <c r="AQ146" s="58"/>
      <c r="AR146" s="58"/>
      <c r="AS146" s="58"/>
      <c r="AT146" s="58"/>
      <c r="AU146" s="58"/>
      <c r="AV146" s="58"/>
    </row>
    <row r="147" spans="1:48" ht="12.75" customHeight="1">
      <c r="A147" s="58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  <c r="AD147" s="58"/>
      <c r="AE147" s="58"/>
      <c r="AF147" s="58"/>
      <c r="AG147" s="58"/>
      <c r="AH147" s="58"/>
      <c r="AI147" s="58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  <c r="AU147" s="58"/>
      <c r="AV147" s="58"/>
    </row>
    <row r="148" spans="1:48" ht="12.75" customHeight="1">
      <c r="A148" s="58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  <c r="AD148" s="58"/>
      <c r="AE148" s="58"/>
      <c r="AF148" s="58"/>
      <c r="AG148" s="58"/>
      <c r="AH148" s="58"/>
      <c r="AI148" s="58"/>
      <c r="AJ148" s="58"/>
      <c r="AK148" s="58"/>
      <c r="AL148" s="58"/>
      <c r="AM148" s="58"/>
      <c r="AN148" s="58"/>
      <c r="AO148" s="58"/>
      <c r="AP148" s="58"/>
      <c r="AQ148" s="58"/>
      <c r="AR148" s="58"/>
      <c r="AS148" s="58"/>
      <c r="AT148" s="58"/>
      <c r="AU148" s="58"/>
      <c r="AV148" s="58"/>
    </row>
    <row r="149" spans="1:48" ht="12.75" customHeight="1">
      <c r="A149" s="58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  <c r="AD149" s="58"/>
      <c r="AE149" s="58"/>
      <c r="AF149" s="58"/>
      <c r="AG149" s="58"/>
      <c r="AH149" s="58"/>
      <c r="AI149" s="58"/>
      <c r="AJ149" s="58"/>
      <c r="AK149" s="58"/>
      <c r="AL149" s="58"/>
      <c r="AM149" s="58"/>
      <c r="AN149" s="58"/>
      <c r="AO149" s="58"/>
      <c r="AP149" s="58"/>
      <c r="AQ149" s="58"/>
      <c r="AR149" s="58"/>
      <c r="AS149" s="58"/>
      <c r="AT149" s="58"/>
      <c r="AU149" s="58"/>
      <c r="AV149" s="58"/>
    </row>
    <row r="150" spans="1:48" ht="12.75" customHeight="1">
      <c r="A150" s="58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  <c r="AO150" s="58"/>
      <c r="AP150" s="58"/>
      <c r="AQ150" s="58"/>
      <c r="AR150" s="58"/>
      <c r="AS150" s="58"/>
      <c r="AT150" s="58"/>
      <c r="AU150" s="58"/>
      <c r="AV150" s="58"/>
    </row>
    <row r="151" spans="1:48" ht="12.75" customHeight="1">
      <c r="A151" s="58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  <c r="AD151" s="58"/>
      <c r="AE151" s="58"/>
      <c r="AF151" s="58"/>
      <c r="AG151" s="58"/>
      <c r="AH151" s="58"/>
      <c r="AI151" s="58"/>
      <c r="AJ151" s="58"/>
      <c r="AK151" s="58"/>
      <c r="AL151" s="58"/>
      <c r="AM151" s="58"/>
      <c r="AN151" s="58"/>
      <c r="AO151" s="58"/>
      <c r="AP151" s="58"/>
      <c r="AQ151" s="58"/>
      <c r="AR151" s="58"/>
      <c r="AS151" s="58"/>
      <c r="AT151" s="58"/>
      <c r="AU151" s="58"/>
      <c r="AV151" s="58"/>
    </row>
    <row r="152" spans="1:48" ht="12.75" customHeight="1">
      <c r="A152" s="58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8"/>
      <c r="AH152" s="58"/>
      <c r="AI152" s="58"/>
      <c r="AJ152" s="58"/>
      <c r="AK152" s="58"/>
      <c r="AL152" s="58"/>
      <c r="AM152" s="58"/>
      <c r="AN152" s="58"/>
      <c r="AO152" s="58"/>
      <c r="AP152" s="58"/>
      <c r="AQ152" s="58"/>
      <c r="AR152" s="58"/>
      <c r="AS152" s="58"/>
      <c r="AT152" s="58"/>
      <c r="AU152" s="58"/>
      <c r="AV152" s="58"/>
    </row>
    <row r="153" spans="1:48" ht="12.75" customHeight="1">
      <c r="A153" s="58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58"/>
      <c r="AH153" s="58"/>
      <c r="AI153" s="58"/>
      <c r="AJ153" s="58"/>
      <c r="AK153" s="58"/>
      <c r="AL153" s="58"/>
      <c r="AM153" s="58"/>
      <c r="AN153" s="58"/>
      <c r="AO153" s="58"/>
      <c r="AP153" s="58"/>
      <c r="AQ153" s="58"/>
      <c r="AR153" s="58"/>
      <c r="AS153" s="58"/>
      <c r="AT153" s="58"/>
      <c r="AU153" s="58"/>
      <c r="AV153" s="58"/>
    </row>
    <row r="154" spans="1:48" ht="12.75" customHeight="1">
      <c r="A154" s="58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  <c r="AE154" s="58"/>
      <c r="AF154" s="58"/>
      <c r="AG154" s="58"/>
      <c r="AH154" s="58"/>
      <c r="AI154" s="58"/>
      <c r="AJ154" s="58"/>
      <c r="AK154" s="58"/>
      <c r="AL154" s="58"/>
      <c r="AM154" s="58"/>
      <c r="AN154" s="58"/>
      <c r="AO154" s="58"/>
      <c r="AP154" s="58"/>
      <c r="AQ154" s="58"/>
      <c r="AR154" s="58"/>
      <c r="AS154" s="58"/>
      <c r="AT154" s="58"/>
      <c r="AU154" s="58"/>
      <c r="AV154" s="58"/>
    </row>
    <row r="155" spans="1:48" ht="12.75" customHeight="1">
      <c r="A155" s="58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58"/>
      <c r="AH155" s="58"/>
      <c r="AI155" s="58"/>
      <c r="AJ155" s="58"/>
      <c r="AK155" s="58"/>
      <c r="AL155" s="58"/>
      <c r="AM155" s="58"/>
      <c r="AN155" s="58"/>
      <c r="AO155" s="58"/>
      <c r="AP155" s="58"/>
      <c r="AQ155" s="58"/>
      <c r="AR155" s="58"/>
      <c r="AS155" s="58"/>
      <c r="AT155" s="58"/>
      <c r="AU155" s="58"/>
      <c r="AV155" s="58"/>
    </row>
    <row r="156" spans="1:48" ht="12.75" customHeight="1">
      <c r="A156" s="58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  <c r="AD156" s="58"/>
      <c r="AE156" s="58"/>
      <c r="AF156" s="58"/>
      <c r="AG156" s="58"/>
      <c r="AH156" s="58"/>
      <c r="AI156" s="58"/>
      <c r="AJ156" s="58"/>
      <c r="AK156" s="58"/>
      <c r="AL156" s="58"/>
      <c r="AM156" s="58"/>
      <c r="AN156" s="58"/>
      <c r="AO156" s="58"/>
      <c r="AP156" s="58"/>
      <c r="AQ156" s="58"/>
      <c r="AR156" s="58"/>
      <c r="AS156" s="58"/>
      <c r="AT156" s="58"/>
      <c r="AU156" s="58"/>
      <c r="AV156" s="58"/>
    </row>
    <row r="157" spans="1:48" ht="12.75" customHeight="1">
      <c r="A157" s="58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58"/>
      <c r="AH157" s="58"/>
      <c r="AI157" s="58"/>
      <c r="AJ157" s="58"/>
      <c r="AK157" s="58"/>
      <c r="AL157" s="58"/>
      <c r="AM157" s="58"/>
      <c r="AN157" s="58"/>
      <c r="AO157" s="58"/>
      <c r="AP157" s="58"/>
      <c r="AQ157" s="58"/>
      <c r="AR157" s="58"/>
      <c r="AS157" s="58"/>
      <c r="AT157" s="58"/>
      <c r="AU157" s="58"/>
      <c r="AV157" s="58"/>
    </row>
    <row r="158" spans="1:48" ht="12.75" customHeight="1">
      <c r="A158" s="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  <c r="AD158" s="58"/>
      <c r="AE158" s="58"/>
      <c r="AF158" s="58"/>
      <c r="AG158" s="58"/>
      <c r="AH158" s="58"/>
      <c r="AI158" s="58"/>
      <c r="AJ158" s="58"/>
      <c r="AK158" s="58"/>
      <c r="AL158" s="58"/>
      <c r="AM158" s="58"/>
      <c r="AN158" s="58"/>
      <c r="AO158" s="58"/>
      <c r="AP158" s="58"/>
      <c r="AQ158" s="58"/>
      <c r="AR158" s="58"/>
      <c r="AS158" s="58"/>
      <c r="AT158" s="58"/>
      <c r="AU158" s="58"/>
      <c r="AV158" s="58"/>
    </row>
    <row r="159" spans="1:48" ht="12.75" customHeight="1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  <c r="AE159" s="58"/>
      <c r="AF159" s="58"/>
      <c r="AG159" s="58"/>
      <c r="AH159" s="58"/>
      <c r="AI159" s="58"/>
      <c r="AJ159" s="58"/>
      <c r="AK159" s="58"/>
      <c r="AL159" s="58"/>
      <c r="AM159" s="58"/>
      <c r="AN159" s="58"/>
      <c r="AO159" s="58"/>
      <c r="AP159" s="58"/>
      <c r="AQ159" s="58"/>
      <c r="AR159" s="58"/>
      <c r="AS159" s="58"/>
      <c r="AT159" s="58"/>
      <c r="AU159" s="58"/>
      <c r="AV159" s="58"/>
    </row>
    <row r="160" spans="1:48" ht="12.75" customHeight="1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8"/>
      <c r="AH160" s="58"/>
      <c r="AI160" s="58"/>
      <c r="AJ160" s="58"/>
      <c r="AK160" s="58"/>
      <c r="AL160" s="58"/>
      <c r="AM160" s="58"/>
      <c r="AN160" s="58"/>
      <c r="AO160" s="58"/>
      <c r="AP160" s="58"/>
      <c r="AQ160" s="58"/>
      <c r="AR160" s="58"/>
      <c r="AS160" s="58"/>
      <c r="AT160" s="58"/>
      <c r="AU160" s="58"/>
      <c r="AV160" s="58"/>
    </row>
    <row r="161" spans="1:48" ht="12.75" customHeight="1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8"/>
      <c r="AH161" s="58"/>
      <c r="AI161" s="58"/>
      <c r="AJ161" s="58"/>
      <c r="AK161" s="58"/>
      <c r="AL161" s="58"/>
      <c r="AM161" s="58"/>
      <c r="AN161" s="58"/>
      <c r="AO161" s="58"/>
      <c r="AP161" s="58"/>
      <c r="AQ161" s="58"/>
      <c r="AR161" s="58"/>
      <c r="AS161" s="58"/>
      <c r="AT161" s="58"/>
      <c r="AU161" s="58"/>
      <c r="AV161" s="58"/>
    </row>
    <row r="162" spans="1:48" ht="12.75" customHeight="1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  <c r="AP162" s="58"/>
      <c r="AQ162" s="58"/>
      <c r="AR162" s="58"/>
      <c r="AS162" s="58"/>
      <c r="AT162" s="58"/>
      <c r="AU162" s="58"/>
      <c r="AV162" s="58"/>
    </row>
    <row r="163" spans="1:48" ht="12.75" customHeight="1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  <c r="AK163" s="58"/>
      <c r="AL163" s="58"/>
      <c r="AM163" s="58"/>
      <c r="AN163" s="58"/>
      <c r="AO163" s="58"/>
      <c r="AP163" s="58"/>
      <c r="AQ163" s="58"/>
      <c r="AR163" s="58"/>
      <c r="AS163" s="58"/>
      <c r="AT163" s="58"/>
      <c r="AU163" s="58"/>
      <c r="AV163" s="58"/>
    </row>
    <row r="164" spans="1:48" ht="12.75" customHeight="1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  <c r="AK164" s="58"/>
      <c r="AL164" s="58"/>
      <c r="AM164" s="58"/>
      <c r="AN164" s="58"/>
      <c r="AO164" s="58"/>
      <c r="AP164" s="58"/>
      <c r="AQ164" s="58"/>
      <c r="AR164" s="58"/>
      <c r="AS164" s="58"/>
      <c r="AT164" s="58"/>
      <c r="AU164" s="58"/>
      <c r="AV164" s="58"/>
    </row>
    <row r="165" spans="1:48" ht="12.75" customHeight="1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8"/>
      <c r="AH165" s="58"/>
      <c r="AI165" s="58"/>
      <c r="AJ165" s="58"/>
      <c r="AK165" s="58"/>
      <c r="AL165" s="58"/>
      <c r="AM165" s="58"/>
      <c r="AN165" s="58"/>
      <c r="AO165" s="58"/>
      <c r="AP165" s="58"/>
      <c r="AQ165" s="58"/>
      <c r="AR165" s="58"/>
      <c r="AS165" s="58"/>
      <c r="AT165" s="58"/>
      <c r="AU165" s="58"/>
      <c r="AV165" s="58"/>
    </row>
    <row r="166" spans="1:48" ht="12.75" customHeight="1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  <c r="AK166" s="58"/>
      <c r="AL166" s="58"/>
      <c r="AM166" s="58"/>
      <c r="AN166" s="58"/>
      <c r="AO166" s="58"/>
      <c r="AP166" s="58"/>
      <c r="AQ166" s="58"/>
      <c r="AR166" s="58"/>
      <c r="AS166" s="58"/>
      <c r="AT166" s="58"/>
      <c r="AU166" s="58"/>
      <c r="AV166" s="58"/>
    </row>
    <row r="167" spans="1:48" ht="12.75" customHeight="1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  <c r="AK167" s="58"/>
      <c r="AL167" s="58"/>
      <c r="AM167" s="58"/>
      <c r="AN167" s="58"/>
      <c r="AO167" s="58"/>
      <c r="AP167" s="58"/>
      <c r="AQ167" s="58"/>
      <c r="AR167" s="58"/>
      <c r="AS167" s="58"/>
      <c r="AT167" s="58"/>
      <c r="AU167" s="58"/>
      <c r="AV167" s="58"/>
    </row>
    <row r="168" spans="1:48" ht="12.75" customHeight="1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8"/>
      <c r="AH168" s="58"/>
      <c r="AI168" s="58"/>
      <c r="AJ168" s="58"/>
      <c r="AK168" s="58"/>
      <c r="AL168" s="58"/>
      <c r="AM168" s="58"/>
      <c r="AN168" s="58"/>
      <c r="AO168" s="58"/>
      <c r="AP168" s="58"/>
      <c r="AQ168" s="58"/>
      <c r="AR168" s="58"/>
      <c r="AS168" s="58"/>
      <c r="AT168" s="58"/>
      <c r="AU168" s="58"/>
      <c r="AV168" s="58"/>
    </row>
    <row r="169" spans="1:48" ht="12.75" customHeight="1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8"/>
      <c r="AH169" s="58"/>
      <c r="AI169" s="58"/>
      <c r="AJ169" s="58"/>
      <c r="AK169" s="58"/>
      <c r="AL169" s="58"/>
      <c r="AM169" s="58"/>
      <c r="AN169" s="58"/>
      <c r="AO169" s="58"/>
      <c r="AP169" s="58"/>
      <c r="AQ169" s="58"/>
      <c r="AR169" s="58"/>
      <c r="AS169" s="58"/>
      <c r="AT169" s="58"/>
      <c r="AU169" s="58"/>
      <c r="AV169" s="58"/>
    </row>
    <row r="170" spans="1:48" ht="12.75" customHeight="1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  <c r="AK170" s="58"/>
      <c r="AL170" s="58"/>
      <c r="AM170" s="58"/>
      <c r="AN170" s="58"/>
      <c r="AO170" s="58"/>
      <c r="AP170" s="58"/>
      <c r="AQ170" s="58"/>
      <c r="AR170" s="58"/>
      <c r="AS170" s="58"/>
      <c r="AT170" s="58"/>
      <c r="AU170" s="58"/>
      <c r="AV170" s="58"/>
    </row>
    <row r="171" spans="1:48" ht="12.75" customHeight="1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  <c r="AK171" s="58"/>
      <c r="AL171" s="58"/>
      <c r="AM171" s="58"/>
      <c r="AN171" s="58"/>
      <c r="AO171" s="58"/>
      <c r="AP171" s="58"/>
      <c r="AQ171" s="58"/>
      <c r="AR171" s="58"/>
      <c r="AS171" s="58"/>
      <c r="AT171" s="58"/>
      <c r="AU171" s="58"/>
      <c r="AV171" s="58"/>
    </row>
    <row r="172" spans="1:48" ht="12.75" customHeight="1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8"/>
      <c r="AH172" s="58"/>
      <c r="AI172" s="58"/>
      <c r="AJ172" s="58"/>
      <c r="AK172" s="58"/>
      <c r="AL172" s="58"/>
      <c r="AM172" s="58"/>
      <c r="AN172" s="58"/>
      <c r="AO172" s="58"/>
      <c r="AP172" s="58"/>
      <c r="AQ172" s="58"/>
      <c r="AR172" s="58"/>
      <c r="AS172" s="58"/>
      <c r="AT172" s="58"/>
      <c r="AU172" s="58"/>
      <c r="AV172" s="58"/>
    </row>
    <row r="173" spans="1:48" ht="12.75" customHeight="1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8"/>
      <c r="AH173" s="58"/>
      <c r="AI173" s="58"/>
      <c r="AJ173" s="58"/>
      <c r="AK173" s="58"/>
      <c r="AL173" s="58"/>
      <c r="AM173" s="58"/>
      <c r="AN173" s="58"/>
      <c r="AO173" s="58"/>
      <c r="AP173" s="58"/>
      <c r="AQ173" s="58"/>
      <c r="AR173" s="58"/>
      <c r="AS173" s="58"/>
      <c r="AT173" s="58"/>
      <c r="AU173" s="58"/>
      <c r="AV173" s="58"/>
    </row>
    <row r="174" spans="1:48" ht="12.75" customHeight="1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  <c r="AO174" s="58"/>
      <c r="AP174" s="58"/>
      <c r="AQ174" s="58"/>
      <c r="AR174" s="58"/>
      <c r="AS174" s="58"/>
      <c r="AT174" s="58"/>
      <c r="AU174" s="58"/>
      <c r="AV174" s="58"/>
    </row>
    <row r="175" spans="1:48" ht="12.75" customHeight="1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  <c r="AK175" s="58"/>
      <c r="AL175" s="58"/>
      <c r="AM175" s="58"/>
      <c r="AN175" s="58"/>
      <c r="AO175" s="58"/>
      <c r="AP175" s="58"/>
      <c r="AQ175" s="58"/>
      <c r="AR175" s="58"/>
      <c r="AS175" s="58"/>
      <c r="AT175" s="58"/>
      <c r="AU175" s="58"/>
      <c r="AV175" s="58"/>
    </row>
    <row r="176" spans="1:48" ht="12.75" customHeight="1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8"/>
      <c r="AH176" s="58"/>
      <c r="AI176" s="58"/>
      <c r="AJ176" s="58"/>
      <c r="AK176" s="58"/>
      <c r="AL176" s="58"/>
      <c r="AM176" s="58"/>
      <c r="AN176" s="58"/>
      <c r="AO176" s="58"/>
      <c r="AP176" s="58"/>
      <c r="AQ176" s="58"/>
      <c r="AR176" s="58"/>
      <c r="AS176" s="58"/>
      <c r="AT176" s="58"/>
      <c r="AU176" s="58"/>
      <c r="AV176" s="58"/>
    </row>
    <row r="177" spans="1:48" ht="12.75" customHeight="1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  <c r="AK177" s="58"/>
      <c r="AL177" s="58"/>
      <c r="AM177" s="58"/>
      <c r="AN177" s="58"/>
      <c r="AO177" s="58"/>
      <c r="AP177" s="58"/>
      <c r="AQ177" s="58"/>
      <c r="AR177" s="58"/>
      <c r="AS177" s="58"/>
      <c r="AT177" s="58"/>
      <c r="AU177" s="58"/>
      <c r="AV177" s="58"/>
    </row>
    <row r="178" spans="1:48" ht="12.75" customHeight="1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8"/>
      <c r="AH178" s="58"/>
      <c r="AI178" s="58"/>
      <c r="AJ178" s="58"/>
      <c r="AK178" s="58"/>
      <c r="AL178" s="58"/>
      <c r="AM178" s="58"/>
      <c r="AN178" s="58"/>
      <c r="AO178" s="58"/>
      <c r="AP178" s="58"/>
      <c r="AQ178" s="58"/>
      <c r="AR178" s="58"/>
      <c r="AS178" s="58"/>
      <c r="AT178" s="58"/>
      <c r="AU178" s="58"/>
      <c r="AV178" s="58"/>
    </row>
    <row r="179" spans="1:48" ht="12.75" customHeight="1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  <c r="AK179" s="58"/>
      <c r="AL179" s="58"/>
      <c r="AM179" s="58"/>
      <c r="AN179" s="58"/>
      <c r="AO179" s="58"/>
      <c r="AP179" s="58"/>
      <c r="AQ179" s="58"/>
      <c r="AR179" s="58"/>
      <c r="AS179" s="58"/>
      <c r="AT179" s="58"/>
      <c r="AU179" s="58"/>
      <c r="AV179" s="58"/>
    </row>
    <row r="180" spans="1:48" ht="12.75" customHeight="1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  <c r="AU180" s="58"/>
      <c r="AV180" s="58"/>
    </row>
    <row r="181" spans="1:48" ht="12.75" customHeight="1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  <c r="AK181" s="58"/>
      <c r="AL181" s="58"/>
      <c r="AM181" s="58"/>
      <c r="AN181" s="58"/>
      <c r="AO181" s="58"/>
      <c r="AP181" s="58"/>
      <c r="AQ181" s="58"/>
      <c r="AR181" s="58"/>
      <c r="AS181" s="58"/>
      <c r="AT181" s="58"/>
      <c r="AU181" s="58"/>
      <c r="AV181" s="58"/>
    </row>
    <row r="182" spans="1:48" ht="12.75" customHeight="1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8"/>
      <c r="AH182" s="58"/>
      <c r="AI182" s="58"/>
      <c r="AJ182" s="58"/>
      <c r="AK182" s="58"/>
      <c r="AL182" s="58"/>
      <c r="AM182" s="58"/>
      <c r="AN182" s="58"/>
      <c r="AO182" s="58"/>
      <c r="AP182" s="58"/>
      <c r="AQ182" s="58"/>
      <c r="AR182" s="58"/>
      <c r="AS182" s="58"/>
      <c r="AT182" s="58"/>
      <c r="AU182" s="58"/>
      <c r="AV182" s="58"/>
    </row>
    <row r="183" spans="1:48" ht="12.75" customHeight="1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8"/>
      <c r="AH183" s="58"/>
      <c r="AI183" s="58"/>
      <c r="AJ183" s="58"/>
      <c r="AK183" s="58"/>
      <c r="AL183" s="58"/>
      <c r="AM183" s="58"/>
      <c r="AN183" s="58"/>
      <c r="AO183" s="58"/>
      <c r="AP183" s="58"/>
      <c r="AQ183" s="58"/>
      <c r="AR183" s="58"/>
      <c r="AS183" s="58"/>
      <c r="AT183" s="58"/>
      <c r="AU183" s="58"/>
      <c r="AV183" s="58"/>
    </row>
    <row r="184" spans="1:48" ht="12.75" customHeight="1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8"/>
      <c r="AH184" s="58"/>
      <c r="AI184" s="58"/>
      <c r="AJ184" s="58"/>
      <c r="AK184" s="58"/>
      <c r="AL184" s="58"/>
      <c r="AM184" s="58"/>
      <c r="AN184" s="58"/>
      <c r="AO184" s="58"/>
      <c r="AP184" s="58"/>
      <c r="AQ184" s="58"/>
      <c r="AR184" s="58"/>
      <c r="AS184" s="58"/>
      <c r="AT184" s="58"/>
      <c r="AU184" s="58"/>
      <c r="AV184" s="58"/>
    </row>
    <row r="185" spans="1:48" ht="12.75" customHeight="1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  <c r="AK185" s="58"/>
      <c r="AL185" s="58"/>
      <c r="AM185" s="58"/>
      <c r="AN185" s="58"/>
      <c r="AO185" s="58"/>
      <c r="AP185" s="58"/>
      <c r="AQ185" s="58"/>
      <c r="AR185" s="58"/>
      <c r="AS185" s="58"/>
      <c r="AT185" s="58"/>
      <c r="AU185" s="58"/>
      <c r="AV185" s="58"/>
    </row>
    <row r="186" spans="1:48" ht="12.75" customHeight="1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58"/>
      <c r="AQ186" s="58"/>
      <c r="AR186" s="58"/>
      <c r="AS186" s="58"/>
      <c r="AT186" s="58"/>
      <c r="AU186" s="58"/>
      <c r="AV186" s="58"/>
    </row>
    <row r="187" spans="1:48" ht="12.75" customHeight="1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  <c r="AU187" s="58"/>
      <c r="AV187" s="58"/>
    </row>
    <row r="188" spans="1:48" ht="12.75" customHeight="1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  <c r="AK188" s="58"/>
      <c r="AL188" s="58"/>
      <c r="AM188" s="58"/>
      <c r="AN188" s="58"/>
      <c r="AO188" s="58"/>
      <c r="AP188" s="58"/>
      <c r="AQ188" s="58"/>
      <c r="AR188" s="58"/>
      <c r="AS188" s="58"/>
      <c r="AT188" s="58"/>
      <c r="AU188" s="58"/>
      <c r="AV188" s="58"/>
    </row>
    <row r="189" spans="1:48" ht="12.75" customHeight="1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  <c r="AK189" s="58"/>
      <c r="AL189" s="58"/>
      <c r="AM189" s="58"/>
      <c r="AN189" s="58"/>
      <c r="AO189" s="58"/>
      <c r="AP189" s="58"/>
      <c r="AQ189" s="58"/>
      <c r="AR189" s="58"/>
      <c r="AS189" s="58"/>
      <c r="AT189" s="58"/>
      <c r="AU189" s="58"/>
      <c r="AV189" s="58"/>
    </row>
    <row r="190" spans="1:48" ht="12.75" customHeight="1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  <c r="AU190" s="58"/>
      <c r="AV190" s="58"/>
    </row>
    <row r="191" spans="1:48" ht="12.75" customHeight="1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  <c r="AK191" s="58"/>
      <c r="AL191" s="58"/>
      <c r="AM191" s="58"/>
      <c r="AN191" s="58"/>
      <c r="AO191" s="58"/>
      <c r="AP191" s="58"/>
      <c r="AQ191" s="58"/>
      <c r="AR191" s="58"/>
      <c r="AS191" s="58"/>
      <c r="AT191" s="58"/>
      <c r="AU191" s="58"/>
      <c r="AV191" s="58"/>
    </row>
    <row r="192" spans="1:48" ht="12.75" customHeight="1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  <c r="AK192" s="58"/>
      <c r="AL192" s="58"/>
      <c r="AM192" s="58"/>
      <c r="AN192" s="58"/>
      <c r="AO192" s="58"/>
      <c r="AP192" s="58"/>
      <c r="AQ192" s="58"/>
      <c r="AR192" s="58"/>
      <c r="AS192" s="58"/>
      <c r="AT192" s="58"/>
      <c r="AU192" s="58"/>
      <c r="AV192" s="58"/>
    </row>
    <row r="193" spans="1:48" ht="12.75" customHeight="1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  <c r="AK193" s="58"/>
      <c r="AL193" s="58"/>
      <c r="AM193" s="58"/>
      <c r="AN193" s="58"/>
      <c r="AO193" s="58"/>
      <c r="AP193" s="58"/>
      <c r="AQ193" s="58"/>
      <c r="AR193" s="58"/>
      <c r="AS193" s="58"/>
      <c r="AT193" s="58"/>
      <c r="AU193" s="58"/>
      <c r="AV193" s="58"/>
    </row>
    <row r="194" spans="1:48" ht="12.75" customHeight="1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  <c r="AK194" s="58"/>
      <c r="AL194" s="58"/>
      <c r="AM194" s="58"/>
      <c r="AN194" s="58"/>
      <c r="AO194" s="58"/>
      <c r="AP194" s="58"/>
      <c r="AQ194" s="58"/>
      <c r="AR194" s="58"/>
      <c r="AS194" s="58"/>
      <c r="AT194" s="58"/>
      <c r="AU194" s="58"/>
      <c r="AV194" s="58"/>
    </row>
    <row r="195" spans="1:48" ht="12.75" customHeight="1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  <c r="AK195" s="58"/>
      <c r="AL195" s="58"/>
      <c r="AM195" s="58"/>
      <c r="AN195" s="58"/>
      <c r="AO195" s="58"/>
      <c r="AP195" s="58"/>
      <c r="AQ195" s="58"/>
      <c r="AR195" s="58"/>
      <c r="AS195" s="58"/>
      <c r="AT195" s="58"/>
      <c r="AU195" s="58"/>
      <c r="AV195" s="58"/>
    </row>
    <row r="196" spans="1:48" ht="12.75" customHeight="1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  <c r="AU196" s="58"/>
      <c r="AV196" s="58"/>
    </row>
    <row r="197" spans="1:48" ht="12.75" customHeight="1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8"/>
      <c r="AN197" s="58"/>
      <c r="AO197" s="58"/>
      <c r="AP197" s="58"/>
      <c r="AQ197" s="58"/>
      <c r="AR197" s="58"/>
      <c r="AS197" s="58"/>
      <c r="AT197" s="58"/>
      <c r="AU197" s="58"/>
      <c r="AV197" s="58"/>
    </row>
    <row r="198" spans="1:48" ht="12.75" customHeight="1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  <c r="AU198" s="58"/>
      <c r="AV198" s="58"/>
    </row>
    <row r="199" spans="1:48" ht="12.75" customHeight="1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</row>
    <row r="200" spans="1:48" ht="12.75" customHeight="1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  <c r="AK200" s="58"/>
      <c r="AL200" s="58"/>
      <c r="AM200" s="58"/>
      <c r="AN200" s="58"/>
      <c r="AO200" s="58"/>
      <c r="AP200" s="58"/>
      <c r="AQ200" s="58"/>
      <c r="AR200" s="58"/>
      <c r="AS200" s="58"/>
      <c r="AT200" s="58"/>
      <c r="AU200" s="58"/>
      <c r="AV200" s="58"/>
    </row>
    <row r="201" spans="1:48" ht="12.75" customHeight="1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  <c r="AD201" s="58"/>
      <c r="AE201" s="58"/>
      <c r="AF201" s="58"/>
      <c r="AG201" s="58"/>
      <c r="AH201" s="58"/>
      <c r="AI201" s="58"/>
      <c r="AJ201" s="58"/>
      <c r="AK201" s="58"/>
      <c r="AL201" s="58"/>
      <c r="AM201" s="58"/>
      <c r="AN201" s="58"/>
      <c r="AO201" s="58"/>
      <c r="AP201" s="58"/>
      <c r="AQ201" s="58"/>
      <c r="AR201" s="58"/>
      <c r="AS201" s="58"/>
      <c r="AT201" s="58"/>
      <c r="AU201" s="58"/>
      <c r="AV201" s="58"/>
    </row>
    <row r="202" spans="1:48" ht="12.75" customHeight="1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  <c r="AK202" s="58"/>
      <c r="AL202" s="58"/>
      <c r="AM202" s="58"/>
      <c r="AN202" s="58"/>
      <c r="AO202" s="58"/>
      <c r="AP202" s="58"/>
      <c r="AQ202" s="58"/>
      <c r="AR202" s="58"/>
      <c r="AS202" s="58"/>
      <c r="AT202" s="58"/>
      <c r="AU202" s="58"/>
      <c r="AV202" s="58"/>
    </row>
    <row r="203" spans="1:48" ht="12.75" customHeight="1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58"/>
      <c r="AH203" s="58"/>
      <c r="AI203" s="58"/>
      <c r="AJ203" s="58"/>
      <c r="AK203" s="58"/>
      <c r="AL203" s="58"/>
      <c r="AM203" s="58"/>
      <c r="AN203" s="58"/>
      <c r="AO203" s="58"/>
      <c r="AP203" s="58"/>
      <c r="AQ203" s="58"/>
      <c r="AR203" s="58"/>
      <c r="AS203" s="58"/>
      <c r="AT203" s="58"/>
      <c r="AU203" s="58"/>
      <c r="AV203" s="58"/>
    </row>
    <row r="204" spans="1:48" ht="12.75" customHeight="1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  <c r="AG204" s="58"/>
      <c r="AH204" s="58"/>
      <c r="AI204" s="58"/>
      <c r="AJ204" s="58"/>
      <c r="AK204" s="58"/>
      <c r="AL204" s="58"/>
      <c r="AM204" s="58"/>
      <c r="AN204" s="58"/>
      <c r="AO204" s="58"/>
      <c r="AP204" s="58"/>
      <c r="AQ204" s="58"/>
      <c r="AR204" s="58"/>
      <c r="AS204" s="58"/>
      <c r="AT204" s="58"/>
      <c r="AU204" s="58"/>
      <c r="AV204" s="58"/>
    </row>
    <row r="205" spans="1:48" ht="12.75" customHeight="1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  <c r="AK205" s="58"/>
      <c r="AL205" s="58"/>
      <c r="AM205" s="58"/>
      <c r="AN205" s="58"/>
      <c r="AO205" s="58"/>
      <c r="AP205" s="58"/>
      <c r="AQ205" s="58"/>
      <c r="AR205" s="58"/>
      <c r="AS205" s="58"/>
      <c r="AT205" s="58"/>
      <c r="AU205" s="58"/>
      <c r="AV205" s="58"/>
    </row>
    <row r="206" spans="1:48" ht="12.75" customHeight="1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  <c r="AK206" s="58"/>
      <c r="AL206" s="58"/>
      <c r="AM206" s="58"/>
      <c r="AN206" s="58"/>
      <c r="AO206" s="58"/>
      <c r="AP206" s="58"/>
      <c r="AQ206" s="58"/>
      <c r="AR206" s="58"/>
      <c r="AS206" s="58"/>
      <c r="AT206" s="58"/>
      <c r="AU206" s="58"/>
      <c r="AV206" s="58"/>
    </row>
    <row r="207" spans="1:48" ht="12.75" customHeight="1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  <c r="AK207" s="58"/>
      <c r="AL207" s="58"/>
      <c r="AM207" s="58"/>
      <c r="AN207" s="58"/>
      <c r="AO207" s="58"/>
      <c r="AP207" s="58"/>
      <c r="AQ207" s="58"/>
      <c r="AR207" s="58"/>
      <c r="AS207" s="58"/>
      <c r="AT207" s="58"/>
      <c r="AU207" s="58"/>
      <c r="AV207" s="58"/>
    </row>
    <row r="208" spans="1:48" ht="12.75" customHeight="1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  <c r="AD208" s="58"/>
      <c r="AE208" s="58"/>
      <c r="AF208" s="58"/>
      <c r="AG208" s="58"/>
      <c r="AH208" s="58"/>
      <c r="AI208" s="58"/>
      <c r="AJ208" s="58"/>
      <c r="AK208" s="58"/>
      <c r="AL208" s="58"/>
      <c r="AM208" s="58"/>
      <c r="AN208" s="58"/>
      <c r="AO208" s="58"/>
      <c r="AP208" s="58"/>
      <c r="AQ208" s="58"/>
      <c r="AR208" s="58"/>
      <c r="AS208" s="58"/>
      <c r="AT208" s="58"/>
      <c r="AU208" s="58"/>
      <c r="AV208" s="58"/>
    </row>
    <row r="209" spans="1:48" ht="12.75" customHeight="1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/>
      <c r="AE209" s="58"/>
      <c r="AF209" s="58"/>
      <c r="AG209" s="58"/>
      <c r="AH209" s="58"/>
      <c r="AI209" s="58"/>
      <c r="AJ209" s="58"/>
      <c r="AK209" s="58"/>
      <c r="AL209" s="58"/>
      <c r="AM209" s="58"/>
      <c r="AN209" s="58"/>
      <c r="AO209" s="58"/>
      <c r="AP209" s="58"/>
      <c r="AQ209" s="58"/>
      <c r="AR209" s="58"/>
      <c r="AS209" s="58"/>
      <c r="AT209" s="58"/>
      <c r="AU209" s="58"/>
      <c r="AV209" s="58"/>
    </row>
    <row r="210" spans="1:48" ht="12.75" customHeight="1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  <c r="AK210" s="58"/>
      <c r="AL210" s="58"/>
      <c r="AM210" s="58"/>
      <c r="AN210" s="58"/>
      <c r="AO210" s="58"/>
      <c r="AP210" s="58"/>
      <c r="AQ210" s="58"/>
      <c r="AR210" s="58"/>
      <c r="AS210" s="58"/>
      <c r="AT210" s="58"/>
      <c r="AU210" s="58"/>
      <c r="AV210" s="58"/>
    </row>
    <row r="211" spans="1:48" ht="12.75" customHeight="1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  <c r="AD211" s="58"/>
      <c r="AE211" s="58"/>
      <c r="AF211" s="58"/>
      <c r="AG211" s="58"/>
      <c r="AH211" s="58"/>
      <c r="AI211" s="58"/>
      <c r="AJ211" s="58"/>
      <c r="AK211" s="58"/>
      <c r="AL211" s="58"/>
      <c r="AM211" s="58"/>
      <c r="AN211" s="58"/>
      <c r="AO211" s="58"/>
      <c r="AP211" s="58"/>
      <c r="AQ211" s="58"/>
      <c r="AR211" s="58"/>
      <c r="AS211" s="58"/>
      <c r="AT211" s="58"/>
      <c r="AU211" s="58"/>
      <c r="AV211" s="58"/>
    </row>
    <row r="212" spans="1:48" ht="12.75" customHeight="1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  <c r="AK212" s="58"/>
      <c r="AL212" s="58"/>
      <c r="AM212" s="58"/>
      <c r="AN212" s="58"/>
      <c r="AO212" s="58"/>
      <c r="AP212" s="58"/>
      <c r="AQ212" s="58"/>
      <c r="AR212" s="58"/>
      <c r="AS212" s="58"/>
      <c r="AT212" s="58"/>
      <c r="AU212" s="58"/>
      <c r="AV212" s="58"/>
    </row>
    <row r="213" spans="1:48" ht="12.75" customHeight="1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  <c r="AK213" s="58"/>
      <c r="AL213" s="58"/>
      <c r="AM213" s="58"/>
      <c r="AN213" s="58"/>
      <c r="AO213" s="58"/>
      <c r="AP213" s="58"/>
      <c r="AQ213" s="58"/>
      <c r="AR213" s="58"/>
      <c r="AS213" s="58"/>
      <c r="AT213" s="58"/>
      <c r="AU213" s="58"/>
      <c r="AV213" s="58"/>
    </row>
    <row r="214" spans="1:48" ht="12.75" customHeight="1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  <c r="AK214" s="58"/>
      <c r="AL214" s="58"/>
      <c r="AM214" s="58"/>
      <c r="AN214" s="58"/>
      <c r="AO214" s="58"/>
      <c r="AP214" s="58"/>
      <c r="AQ214" s="58"/>
      <c r="AR214" s="58"/>
      <c r="AS214" s="58"/>
      <c r="AT214" s="58"/>
      <c r="AU214" s="58"/>
      <c r="AV214" s="58"/>
    </row>
    <row r="215" spans="1:48" ht="12.75" customHeight="1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  <c r="AD215" s="58"/>
      <c r="AE215" s="58"/>
      <c r="AF215" s="58"/>
      <c r="AG215" s="58"/>
      <c r="AH215" s="58"/>
      <c r="AI215" s="58"/>
      <c r="AJ215" s="58"/>
      <c r="AK215" s="58"/>
      <c r="AL215" s="58"/>
      <c r="AM215" s="58"/>
      <c r="AN215" s="58"/>
      <c r="AO215" s="58"/>
      <c r="AP215" s="58"/>
      <c r="AQ215" s="58"/>
      <c r="AR215" s="58"/>
      <c r="AS215" s="58"/>
      <c r="AT215" s="58"/>
      <c r="AU215" s="58"/>
      <c r="AV215" s="58"/>
    </row>
    <row r="216" spans="1:48" ht="12.75" customHeight="1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  <c r="AK216" s="58"/>
      <c r="AL216" s="58"/>
      <c r="AM216" s="58"/>
      <c r="AN216" s="58"/>
      <c r="AO216" s="58"/>
      <c r="AP216" s="58"/>
      <c r="AQ216" s="58"/>
      <c r="AR216" s="58"/>
      <c r="AS216" s="58"/>
      <c r="AT216" s="58"/>
      <c r="AU216" s="58"/>
      <c r="AV216" s="58"/>
    </row>
    <row r="217" spans="1:48" ht="12.75" customHeight="1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  <c r="AK217" s="58"/>
      <c r="AL217" s="58"/>
      <c r="AM217" s="58"/>
      <c r="AN217" s="58"/>
      <c r="AO217" s="58"/>
      <c r="AP217" s="58"/>
      <c r="AQ217" s="58"/>
      <c r="AR217" s="58"/>
      <c r="AS217" s="58"/>
      <c r="AT217" s="58"/>
      <c r="AU217" s="58"/>
      <c r="AV217" s="58"/>
    </row>
    <row r="218" spans="1:48" ht="12.75" customHeight="1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8"/>
      <c r="AT218" s="58"/>
      <c r="AU218" s="58"/>
      <c r="AV218" s="58"/>
    </row>
    <row r="219" spans="1:48" ht="12.75" customHeight="1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  <c r="AK219" s="58"/>
      <c r="AL219" s="58"/>
      <c r="AM219" s="58"/>
      <c r="AN219" s="58"/>
      <c r="AO219" s="58"/>
      <c r="AP219" s="58"/>
      <c r="AQ219" s="58"/>
      <c r="AR219" s="58"/>
      <c r="AS219" s="58"/>
      <c r="AT219" s="58"/>
      <c r="AU219" s="58"/>
      <c r="AV219" s="58"/>
    </row>
    <row r="220" spans="1:48" ht="12.75" customHeight="1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  <c r="AD220" s="58"/>
      <c r="AE220" s="58"/>
      <c r="AF220" s="58"/>
      <c r="AG220" s="58"/>
      <c r="AH220" s="58"/>
      <c r="AI220" s="58"/>
      <c r="AJ220" s="58"/>
      <c r="AK220" s="58"/>
      <c r="AL220" s="58"/>
      <c r="AM220" s="58"/>
      <c r="AN220" s="58"/>
      <c r="AO220" s="58"/>
      <c r="AP220" s="58"/>
      <c r="AQ220" s="58"/>
      <c r="AR220" s="58"/>
      <c r="AS220" s="58"/>
      <c r="AT220" s="58"/>
      <c r="AU220" s="58"/>
      <c r="AV220" s="58"/>
    </row>
    <row r="221" spans="1:48" ht="12.75" customHeight="1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  <c r="AK221" s="58"/>
      <c r="AL221" s="58"/>
      <c r="AM221" s="58"/>
      <c r="AN221" s="58"/>
      <c r="AO221" s="58"/>
      <c r="AP221" s="58"/>
      <c r="AQ221" s="58"/>
      <c r="AR221" s="58"/>
      <c r="AS221" s="58"/>
      <c r="AT221" s="58"/>
      <c r="AU221" s="58"/>
      <c r="AV221" s="58"/>
    </row>
    <row r="222" spans="1:48" ht="12.75" customHeight="1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58"/>
      <c r="AM222" s="58"/>
      <c r="AN222" s="58"/>
      <c r="AO222" s="58"/>
      <c r="AP222" s="58"/>
      <c r="AQ222" s="58"/>
      <c r="AR222" s="58"/>
      <c r="AS222" s="58"/>
      <c r="AT222" s="58"/>
      <c r="AU222" s="58"/>
      <c r="AV222" s="58"/>
    </row>
    <row r="223" spans="1:48" ht="12.75" customHeight="1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  <c r="AD223" s="58"/>
      <c r="AE223" s="58"/>
      <c r="AF223" s="58"/>
      <c r="AG223" s="58"/>
      <c r="AH223" s="58"/>
      <c r="AI223" s="58"/>
      <c r="AJ223" s="58"/>
      <c r="AK223" s="58"/>
      <c r="AL223" s="58"/>
      <c r="AM223" s="58"/>
      <c r="AN223" s="58"/>
      <c r="AO223" s="58"/>
      <c r="AP223" s="58"/>
      <c r="AQ223" s="58"/>
      <c r="AR223" s="58"/>
      <c r="AS223" s="58"/>
      <c r="AT223" s="58"/>
      <c r="AU223" s="58"/>
      <c r="AV223" s="58"/>
    </row>
    <row r="224" spans="1:48" ht="12.75" customHeight="1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  <c r="AD224" s="58"/>
      <c r="AE224" s="58"/>
      <c r="AF224" s="58"/>
      <c r="AG224" s="58"/>
      <c r="AH224" s="58"/>
      <c r="AI224" s="58"/>
      <c r="AJ224" s="58"/>
      <c r="AK224" s="58"/>
      <c r="AL224" s="58"/>
      <c r="AM224" s="58"/>
      <c r="AN224" s="58"/>
      <c r="AO224" s="58"/>
      <c r="AP224" s="58"/>
      <c r="AQ224" s="58"/>
      <c r="AR224" s="58"/>
      <c r="AS224" s="58"/>
      <c r="AT224" s="58"/>
      <c r="AU224" s="58"/>
      <c r="AV224" s="58"/>
    </row>
    <row r="225" spans="1:48" ht="12.75" customHeight="1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s="58"/>
      <c r="AE225" s="58"/>
      <c r="AF225" s="58"/>
      <c r="AG225" s="58"/>
      <c r="AH225" s="58"/>
      <c r="AI225" s="58"/>
      <c r="AJ225" s="58"/>
      <c r="AK225" s="58"/>
      <c r="AL225" s="58"/>
      <c r="AM225" s="58"/>
      <c r="AN225" s="58"/>
      <c r="AO225" s="58"/>
      <c r="AP225" s="58"/>
      <c r="AQ225" s="58"/>
      <c r="AR225" s="58"/>
      <c r="AS225" s="58"/>
      <c r="AT225" s="58"/>
      <c r="AU225" s="58"/>
      <c r="AV225" s="58"/>
    </row>
    <row r="226" spans="1:48" ht="12.75" customHeight="1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  <c r="AD226" s="58"/>
      <c r="AE226" s="58"/>
      <c r="AF226" s="58"/>
      <c r="AG226" s="58"/>
      <c r="AH226" s="58"/>
      <c r="AI226" s="58"/>
      <c r="AJ226" s="58"/>
      <c r="AK226" s="58"/>
      <c r="AL226" s="58"/>
      <c r="AM226" s="58"/>
      <c r="AN226" s="58"/>
      <c r="AO226" s="58"/>
      <c r="AP226" s="58"/>
      <c r="AQ226" s="58"/>
      <c r="AR226" s="58"/>
      <c r="AS226" s="58"/>
      <c r="AT226" s="58"/>
      <c r="AU226" s="58"/>
      <c r="AV226" s="58"/>
    </row>
    <row r="227" spans="1:48" ht="12.75" customHeight="1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  <c r="AK227" s="58"/>
      <c r="AL227" s="58"/>
      <c r="AM227" s="58"/>
      <c r="AN227" s="58"/>
      <c r="AO227" s="58"/>
      <c r="AP227" s="58"/>
      <c r="AQ227" s="58"/>
      <c r="AR227" s="58"/>
      <c r="AS227" s="58"/>
      <c r="AT227" s="58"/>
      <c r="AU227" s="58"/>
      <c r="AV227" s="58"/>
    </row>
    <row r="228" spans="1:48" ht="12.75" customHeight="1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  <c r="AD228" s="58"/>
      <c r="AE228" s="58"/>
      <c r="AF228" s="58"/>
      <c r="AG228" s="58"/>
      <c r="AH228" s="58"/>
      <c r="AI228" s="58"/>
      <c r="AJ228" s="58"/>
      <c r="AK228" s="58"/>
      <c r="AL228" s="58"/>
      <c r="AM228" s="58"/>
      <c r="AN228" s="58"/>
      <c r="AO228" s="58"/>
      <c r="AP228" s="58"/>
      <c r="AQ228" s="58"/>
      <c r="AR228" s="58"/>
      <c r="AS228" s="58"/>
      <c r="AT228" s="58"/>
      <c r="AU228" s="58"/>
      <c r="AV228" s="58"/>
    </row>
    <row r="229" spans="1:48" ht="12.75" customHeight="1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  <c r="AK229" s="58"/>
      <c r="AL229" s="58"/>
      <c r="AM229" s="58"/>
      <c r="AN229" s="58"/>
      <c r="AO229" s="58"/>
      <c r="AP229" s="58"/>
      <c r="AQ229" s="58"/>
      <c r="AR229" s="58"/>
      <c r="AS229" s="58"/>
      <c r="AT229" s="58"/>
      <c r="AU229" s="58"/>
      <c r="AV229" s="58"/>
    </row>
    <row r="230" spans="1:48" ht="12.75" customHeight="1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  <c r="AD230" s="58"/>
      <c r="AE230" s="58"/>
      <c r="AF230" s="58"/>
      <c r="AG230" s="58"/>
      <c r="AH230" s="58"/>
      <c r="AI230" s="58"/>
      <c r="AJ230" s="58"/>
      <c r="AK230" s="58"/>
      <c r="AL230" s="58"/>
      <c r="AM230" s="58"/>
      <c r="AN230" s="58"/>
      <c r="AO230" s="58"/>
      <c r="AP230" s="58"/>
      <c r="AQ230" s="58"/>
      <c r="AR230" s="58"/>
      <c r="AS230" s="58"/>
      <c r="AT230" s="58"/>
      <c r="AU230" s="58"/>
      <c r="AV230" s="58"/>
    </row>
    <row r="231" spans="1:48" ht="12.75" customHeight="1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  <c r="AD231" s="58"/>
      <c r="AE231" s="58"/>
      <c r="AF231" s="58"/>
      <c r="AG231" s="58"/>
      <c r="AH231" s="58"/>
      <c r="AI231" s="58"/>
      <c r="AJ231" s="58"/>
      <c r="AK231" s="58"/>
      <c r="AL231" s="58"/>
      <c r="AM231" s="58"/>
      <c r="AN231" s="58"/>
      <c r="AO231" s="58"/>
      <c r="AP231" s="58"/>
      <c r="AQ231" s="58"/>
      <c r="AR231" s="58"/>
      <c r="AS231" s="58"/>
      <c r="AT231" s="58"/>
      <c r="AU231" s="58"/>
      <c r="AV231" s="58"/>
    </row>
    <row r="232" spans="1:48" ht="12.75" customHeight="1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  <c r="AK232" s="58"/>
      <c r="AL232" s="58"/>
      <c r="AM232" s="58"/>
      <c r="AN232" s="58"/>
      <c r="AO232" s="58"/>
      <c r="AP232" s="58"/>
      <c r="AQ232" s="58"/>
      <c r="AR232" s="58"/>
      <c r="AS232" s="58"/>
      <c r="AT232" s="58"/>
      <c r="AU232" s="58"/>
      <c r="AV232" s="58"/>
    </row>
    <row r="233" spans="1:48" ht="12.75" customHeight="1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  <c r="AD233" s="58"/>
      <c r="AE233" s="58"/>
      <c r="AF233" s="58"/>
      <c r="AG233" s="58"/>
      <c r="AH233" s="58"/>
      <c r="AI233" s="58"/>
      <c r="AJ233" s="58"/>
      <c r="AK233" s="58"/>
      <c r="AL233" s="58"/>
      <c r="AM233" s="58"/>
      <c r="AN233" s="58"/>
      <c r="AO233" s="58"/>
      <c r="AP233" s="58"/>
      <c r="AQ233" s="58"/>
      <c r="AR233" s="58"/>
      <c r="AS233" s="58"/>
      <c r="AT233" s="58"/>
      <c r="AU233" s="58"/>
      <c r="AV233" s="58"/>
    </row>
    <row r="234" spans="1:48" ht="12.75" customHeight="1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58"/>
      <c r="AM234" s="58"/>
      <c r="AN234" s="58"/>
      <c r="AO234" s="58"/>
      <c r="AP234" s="58"/>
      <c r="AQ234" s="58"/>
      <c r="AR234" s="58"/>
      <c r="AS234" s="58"/>
      <c r="AT234" s="58"/>
      <c r="AU234" s="58"/>
      <c r="AV234" s="58"/>
    </row>
    <row r="235" spans="1:48" ht="12.75" customHeight="1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  <c r="AD235" s="58"/>
      <c r="AE235" s="58"/>
      <c r="AF235" s="58"/>
      <c r="AG235" s="58"/>
      <c r="AH235" s="58"/>
      <c r="AI235" s="58"/>
      <c r="AJ235" s="58"/>
      <c r="AK235" s="58"/>
      <c r="AL235" s="58"/>
      <c r="AM235" s="58"/>
      <c r="AN235" s="58"/>
      <c r="AO235" s="58"/>
      <c r="AP235" s="58"/>
      <c r="AQ235" s="58"/>
      <c r="AR235" s="58"/>
      <c r="AS235" s="58"/>
      <c r="AT235" s="58"/>
      <c r="AU235" s="58"/>
      <c r="AV235" s="58"/>
    </row>
    <row r="236" spans="1:48" ht="12.75" customHeight="1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  <c r="AD236" s="58"/>
      <c r="AE236" s="58"/>
      <c r="AF236" s="58"/>
      <c r="AG236" s="58"/>
      <c r="AH236" s="58"/>
      <c r="AI236" s="58"/>
      <c r="AJ236" s="58"/>
      <c r="AK236" s="58"/>
      <c r="AL236" s="58"/>
      <c r="AM236" s="58"/>
      <c r="AN236" s="58"/>
      <c r="AO236" s="58"/>
      <c r="AP236" s="58"/>
      <c r="AQ236" s="58"/>
      <c r="AR236" s="58"/>
      <c r="AS236" s="58"/>
      <c r="AT236" s="58"/>
      <c r="AU236" s="58"/>
      <c r="AV236" s="58"/>
    </row>
    <row r="237" spans="1:48" ht="12.75" customHeight="1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  <c r="AK237" s="58"/>
      <c r="AL237" s="58"/>
      <c r="AM237" s="58"/>
      <c r="AN237" s="58"/>
      <c r="AO237" s="58"/>
      <c r="AP237" s="58"/>
      <c r="AQ237" s="58"/>
      <c r="AR237" s="58"/>
      <c r="AS237" s="58"/>
      <c r="AT237" s="58"/>
      <c r="AU237" s="58"/>
      <c r="AV237" s="58"/>
    </row>
    <row r="238" spans="1:48" ht="12.75" customHeight="1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  <c r="AE238" s="58"/>
      <c r="AF238" s="58"/>
      <c r="AG238" s="58"/>
      <c r="AH238" s="58"/>
      <c r="AI238" s="58"/>
      <c r="AJ238" s="58"/>
      <c r="AK238" s="58"/>
      <c r="AL238" s="58"/>
      <c r="AM238" s="58"/>
      <c r="AN238" s="58"/>
      <c r="AO238" s="58"/>
      <c r="AP238" s="58"/>
      <c r="AQ238" s="58"/>
      <c r="AR238" s="58"/>
      <c r="AS238" s="58"/>
      <c r="AT238" s="58"/>
      <c r="AU238" s="58"/>
      <c r="AV238" s="58"/>
    </row>
    <row r="239" spans="1:48" ht="12.75" customHeight="1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  <c r="AK239" s="58"/>
      <c r="AL239" s="58"/>
      <c r="AM239" s="58"/>
      <c r="AN239" s="58"/>
      <c r="AO239" s="58"/>
      <c r="AP239" s="58"/>
      <c r="AQ239" s="58"/>
      <c r="AR239" s="58"/>
      <c r="AS239" s="58"/>
      <c r="AT239" s="58"/>
      <c r="AU239" s="58"/>
      <c r="AV239" s="58"/>
    </row>
    <row r="240" spans="1:48" ht="12.75" customHeight="1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  <c r="AD240" s="58"/>
      <c r="AE240" s="58"/>
      <c r="AF240" s="58"/>
      <c r="AG240" s="58"/>
      <c r="AH240" s="58"/>
      <c r="AI240" s="58"/>
      <c r="AJ240" s="58"/>
      <c r="AK240" s="58"/>
      <c r="AL240" s="58"/>
      <c r="AM240" s="58"/>
      <c r="AN240" s="58"/>
      <c r="AO240" s="58"/>
      <c r="AP240" s="58"/>
      <c r="AQ240" s="58"/>
      <c r="AR240" s="58"/>
      <c r="AS240" s="58"/>
      <c r="AT240" s="58"/>
      <c r="AU240" s="58"/>
      <c r="AV240" s="58"/>
    </row>
    <row r="241" spans="1:48" ht="12.75" customHeight="1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  <c r="AD241" s="58"/>
      <c r="AE241" s="58"/>
      <c r="AF241" s="58"/>
      <c r="AG241" s="58"/>
      <c r="AH241" s="58"/>
      <c r="AI241" s="58"/>
      <c r="AJ241" s="58"/>
      <c r="AK241" s="58"/>
      <c r="AL241" s="58"/>
      <c r="AM241" s="58"/>
      <c r="AN241" s="58"/>
      <c r="AO241" s="58"/>
      <c r="AP241" s="58"/>
      <c r="AQ241" s="58"/>
      <c r="AR241" s="58"/>
      <c r="AS241" s="58"/>
      <c r="AT241" s="58"/>
      <c r="AU241" s="58"/>
      <c r="AV241" s="58"/>
    </row>
    <row r="242" spans="1:48" ht="12.75" customHeight="1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  <c r="AD242" s="58"/>
      <c r="AE242" s="58"/>
      <c r="AF242" s="58"/>
      <c r="AG242" s="58"/>
      <c r="AH242" s="58"/>
      <c r="AI242" s="58"/>
      <c r="AJ242" s="58"/>
      <c r="AK242" s="58"/>
      <c r="AL242" s="58"/>
      <c r="AM242" s="58"/>
      <c r="AN242" s="58"/>
      <c r="AO242" s="58"/>
      <c r="AP242" s="58"/>
      <c r="AQ242" s="58"/>
      <c r="AR242" s="58"/>
      <c r="AS242" s="58"/>
      <c r="AT242" s="58"/>
      <c r="AU242" s="58"/>
      <c r="AV242" s="58"/>
    </row>
    <row r="243" spans="1:48" ht="12.75" customHeight="1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  <c r="AD243" s="58"/>
      <c r="AE243" s="58"/>
      <c r="AF243" s="58"/>
      <c r="AG243" s="58"/>
      <c r="AH243" s="58"/>
      <c r="AI243" s="58"/>
      <c r="AJ243" s="58"/>
      <c r="AK243" s="58"/>
      <c r="AL243" s="58"/>
      <c r="AM243" s="58"/>
      <c r="AN243" s="58"/>
      <c r="AO243" s="58"/>
      <c r="AP243" s="58"/>
      <c r="AQ243" s="58"/>
      <c r="AR243" s="58"/>
      <c r="AS243" s="58"/>
      <c r="AT243" s="58"/>
      <c r="AU243" s="58"/>
      <c r="AV243" s="58"/>
    </row>
    <row r="244" spans="1:48" ht="12.75" customHeight="1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  <c r="AK244" s="58"/>
      <c r="AL244" s="58"/>
      <c r="AM244" s="58"/>
      <c r="AN244" s="58"/>
      <c r="AO244" s="58"/>
      <c r="AP244" s="58"/>
      <c r="AQ244" s="58"/>
      <c r="AR244" s="58"/>
      <c r="AS244" s="58"/>
      <c r="AT244" s="58"/>
      <c r="AU244" s="58"/>
      <c r="AV244" s="58"/>
    </row>
    <row r="245" spans="1:48" ht="12.75" customHeight="1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  <c r="AD245" s="58"/>
      <c r="AE245" s="58"/>
      <c r="AF245" s="58"/>
      <c r="AG245" s="58"/>
      <c r="AH245" s="58"/>
      <c r="AI245" s="58"/>
      <c r="AJ245" s="58"/>
      <c r="AK245" s="58"/>
      <c r="AL245" s="58"/>
      <c r="AM245" s="58"/>
      <c r="AN245" s="58"/>
      <c r="AO245" s="58"/>
      <c r="AP245" s="58"/>
      <c r="AQ245" s="58"/>
      <c r="AR245" s="58"/>
      <c r="AS245" s="58"/>
      <c r="AT245" s="58"/>
      <c r="AU245" s="58"/>
      <c r="AV245" s="58"/>
    </row>
    <row r="246" spans="1:48" ht="12.75" customHeight="1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  <c r="AK246" s="58"/>
      <c r="AL246" s="58"/>
      <c r="AM246" s="58"/>
      <c r="AN246" s="58"/>
      <c r="AO246" s="58"/>
      <c r="AP246" s="58"/>
      <c r="AQ246" s="58"/>
      <c r="AR246" s="58"/>
      <c r="AS246" s="58"/>
      <c r="AT246" s="58"/>
      <c r="AU246" s="58"/>
      <c r="AV246" s="58"/>
    </row>
    <row r="247" spans="1:48" ht="12.75" customHeight="1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  <c r="AE247" s="58"/>
      <c r="AF247" s="58"/>
      <c r="AG247" s="58"/>
      <c r="AH247" s="58"/>
      <c r="AI247" s="58"/>
      <c r="AJ247" s="58"/>
      <c r="AK247" s="58"/>
      <c r="AL247" s="58"/>
      <c r="AM247" s="58"/>
      <c r="AN247" s="58"/>
      <c r="AO247" s="58"/>
      <c r="AP247" s="58"/>
      <c r="AQ247" s="58"/>
      <c r="AR247" s="58"/>
      <c r="AS247" s="58"/>
      <c r="AT247" s="58"/>
      <c r="AU247" s="58"/>
      <c r="AV247" s="58"/>
    </row>
    <row r="248" spans="1:48" ht="12.75" customHeight="1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  <c r="AD248" s="58"/>
      <c r="AE248" s="58"/>
      <c r="AF248" s="58"/>
      <c r="AG248" s="58"/>
      <c r="AH248" s="58"/>
      <c r="AI248" s="58"/>
      <c r="AJ248" s="58"/>
      <c r="AK248" s="58"/>
      <c r="AL248" s="58"/>
      <c r="AM248" s="58"/>
      <c r="AN248" s="58"/>
      <c r="AO248" s="58"/>
      <c r="AP248" s="58"/>
      <c r="AQ248" s="58"/>
      <c r="AR248" s="58"/>
      <c r="AS248" s="58"/>
      <c r="AT248" s="58"/>
      <c r="AU248" s="58"/>
      <c r="AV248" s="58"/>
    </row>
    <row r="249" spans="1:48" ht="12.75" customHeight="1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  <c r="AK249" s="58"/>
      <c r="AL249" s="58"/>
      <c r="AM249" s="58"/>
      <c r="AN249" s="58"/>
      <c r="AO249" s="58"/>
      <c r="AP249" s="58"/>
      <c r="AQ249" s="58"/>
      <c r="AR249" s="58"/>
      <c r="AS249" s="58"/>
      <c r="AT249" s="58"/>
      <c r="AU249" s="58"/>
      <c r="AV249" s="58"/>
    </row>
    <row r="250" spans="1:48" ht="12.75" customHeight="1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  <c r="AD250" s="58"/>
      <c r="AE250" s="58"/>
      <c r="AF250" s="58"/>
      <c r="AG250" s="58"/>
      <c r="AH250" s="58"/>
      <c r="AI250" s="58"/>
      <c r="AJ250" s="58"/>
      <c r="AK250" s="58"/>
      <c r="AL250" s="58"/>
      <c r="AM250" s="58"/>
      <c r="AN250" s="58"/>
      <c r="AO250" s="58"/>
      <c r="AP250" s="58"/>
      <c r="AQ250" s="58"/>
      <c r="AR250" s="58"/>
      <c r="AS250" s="58"/>
      <c r="AT250" s="58"/>
      <c r="AU250" s="58"/>
      <c r="AV250" s="58"/>
    </row>
    <row r="251" spans="1:48" ht="12.75" customHeight="1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/>
      <c r="AJ251" s="58"/>
      <c r="AK251" s="58"/>
      <c r="AL251" s="58"/>
      <c r="AM251" s="58"/>
      <c r="AN251" s="58"/>
      <c r="AO251" s="58"/>
      <c r="AP251" s="58"/>
      <c r="AQ251" s="58"/>
      <c r="AR251" s="58"/>
      <c r="AS251" s="58"/>
      <c r="AT251" s="58"/>
      <c r="AU251" s="58"/>
      <c r="AV251" s="58"/>
    </row>
    <row r="252" spans="1:48" ht="12.75" customHeight="1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  <c r="AK252" s="58"/>
      <c r="AL252" s="58"/>
      <c r="AM252" s="58"/>
      <c r="AN252" s="58"/>
      <c r="AO252" s="58"/>
      <c r="AP252" s="58"/>
      <c r="AQ252" s="58"/>
      <c r="AR252" s="58"/>
      <c r="AS252" s="58"/>
      <c r="AT252" s="58"/>
      <c r="AU252" s="58"/>
      <c r="AV252" s="58"/>
    </row>
    <row r="253" spans="1:48" ht="12.75" customHeight="1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  <c r="AE253" s="58"/>
      <c r="AF253" s="58"/>
      <c r="AG253" s="58"/>
      <c r="AH253" s="58"/>
      <c r="AI253" s="58"/>
      <c r="AJ253" s="58"/>
      <c r="AK253" s="58"/>
      <c r="AL253" s="58"/>
      <c r="AM253" s="58"/>
      <c r="AN253" s="58"/>
      <c r="AO253" s="58"/>
      <c r="AP253" s="58"/>
      <c r="AQ253" s="58"/>
      <c r="AR253" s="58"/>
      <c r="AS253" s="58"/>
      <c r="AT253" s="58"/>
      <c r="AU253" s="58"/>
      <c r="AV253" s="58"/>
    </row>
    <row r="254" spans="1:48" ht="12.75" customHeight="1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  <c r="AE254" s="58"/>
      <c r="AF254" s="58"/>
      <c r="AG254" s="58"/>
      <c r="AH254" s="58"/>
      <c r="AI254" s="58"/>
      <c r="AJ254" s="58"/>
      <c r="AK254" s="58"/>
      <c r="AL254" s="58"/>
      <c r="AM254" s="58"/>
      <c r="AN254" s="58"/>
      <c r="AO254" s="58"/>
      <c r="AP254" s="58"/>
      <c r="AQ254" s="58"/>
      <c r="AR254" s="58"/>
      <c r="AS254" s="58"/>
      <c r="AT254" s="58"/>
      <c r="AU254" s="58"/>
      <c r="AV254" s="58"/>
    </row>
    <row r="255" spans="1:48" ht="12.75" customHeight="1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  <c r="AE255" s="58"/>
      <c r="AF255" s="58"/>
      <c r="AG255" s="58"/>
      <c r="AH255" s="58"/>
      <c r="AI255" s="58"/>
      <c r="AJ255" s="58"/>
      <c r="AK255" s="58"/>
      <c r="AL255" s="58"/>
      <c r="AM255" s="58"/>
      <c r="AN255" s="58"/>
      <c r="AO255" s="58"/>
      <c r="AP255" s="58"/>
      <c r="AQ255" s="58"/>
      <c r="AR255" s="58"/>
      <c r="AS255" s="58"/>
      <c r="AT255" s="58"/>
      <c r="AU255" s="58"/>
      <c r="AV255" s="58"/>
    </row>
    <row r="256" spans="1:48" ht="12.75" customHeight="1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58"/>
      <c r="AF256" s="58"/>
      <c r="AG256" s="58"/>
      <c r="AH256" s="58"/>
      <c r="AI256" s="58"/>
      <c r="AJ256" s="58"/>
      <c r="AK256" s="58"/>
      <c r="AL256" s="58"/>
      <c r="AM256" s="58"/>
      <c r="AN256" s="58"/>
      <c r="AO256" s="58"/>
      <c r="AP256" s="58"/>
      <c r="AQ256" s="58"/>
      <c r="AR256" s="58"/>
      <c r="AS256" s="58"/>
      <c r="AT256" s="58"/>
      <c r="AU256" s="58"/>
      <c r="AV256" s="58"/>
    </row>
    <row r="257" spans="1:48" ht="12.75" customHeight="1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  <c r="AK257" s="58"/>
      <c r="AL257" s="58"/>
      <c r="AM257" s="58"/>
      <c r="AN257" s="58"/>
      <c r="AO257" s="58"/>
      <c r="AP257" s="58"/>
      <c r="AQ257" s="58"/>
      <c r="AR257" s="58"/>
      <c r="AS257" s="58"/>
      <c r="AT257" s="58"/>
      <c r="AU257" s="58"/>
      <c r="AV257" s="58"/>
    </row>
    <row r="258" spans="1:48" ht="12.75" customHeight="1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  <c r="AE258" s="58"/>
      <c r="AF258" s="58"/>
      <c r="AG258" s="58"/>
      <c r="AH258" s="58"/>
      <c r="AI258" s="58"/>
      <c r="AJ258" s="58"/>
      <c r="AK258" s="58"/>
      <c r="AL258" s="58"/>
      <c r="AM258" s="58"/>
      <c r="AN258" s="58"/>
      <c r="AO258" s="58"/>
      <c r="AP258" s="58"/>
      <c r="AQ258" s="58"/>
      <c r="AR258" s="58"/>
      <c r="AS258" s="58"/>
      <c r="AT258" s="58"/>
      <c r="AU258" s="58"/>
      <c r="AV258" s="58"/>
    </row>
    <row r="259" spans="1:48" ht="12.75" customHeight="1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  <c r="AE259" s="58"/>
      <c r="AF259" s="58"/>
      <c r="AG259" s="58"/>
      <c r="AH259" s="58"/>
      <c r="AI259" s="58"/>
      <c r="AJ259" s="58"/>
      <c r="AK259" s="58"/>
      <c r="AL259" s="58"/>
      <c r="AM259" s="58"/>
      <c r="AN259" s="58"/>
      <c r="AO259" s="58"/>
      <c r="AP259" s="58"/>
      <c r="AQ259" s="58"/>
      <c r="AR259" s="58"/>
      <c r="AS259" s="58"/>
      <c r="AT259" s="58"/>
      <c r="AU259" s="58"/>
      <c r="AV259" s="58"/>
    </row>
    <row r="260" spans="1:48" ht="12.75" customHeight="1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  <c r="AD260" s="58"/>
      <c r="AE260" s="58"/>
      <c r="AF260" s="58"/>
      <c r="AG260" s="58"/>
      <c r="AH260" s="58"/>
      <c r="AI260" s="58"/>
      <c r="AJ260" s="58"/>
      <c r="AK260" s="58"/>
      <c r="AL260" s="58"/>
      <c r="AM260" s="58"/>
      <c r="AN260" s="58"/>
      <c r="AO260" s="58"/>
      <c r="AP260" s="58"/>
      <c r="AQ260" s="58"/>
      <c r="AR260" s="58"/>
      <c r="AS260" s="58"/>
      <c r="AT260" s="58"/>
      <c r="AU260" s="58"/>
      <c r="AV260" s="58"/>
    </row>
    <row r="261" spans="1:48" ht="12.75" customHeight="1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  <c r="AD261" s="58"/>
      <c r="AE261" s="58"/>
      <c r="AF261" s="58"/>
      <c r="AG261" s="58"/>
      <c r="AH261" s="58"/>
      <c r="AI261" s="58"/>
      <c r="AJ261" s="58"/>
      <c r="AK261" s="58"/>
      <c r="AL261" s="58"/>
      <c r="AM261" s="58"/>
      <c r="AN261" s="58"/>
      <c r="AO261" s="58"/>
      <c r="AP261" s="58"/>
      <c r="AQ261" s="58"/>
      <c r="AR261" s="58"/>
      <c r="AS261" s="58"/>
      <c r="AT261" s="58"/>
      <c r="AU261" s="58"/>
      <c r="AV261" s="58"/>
    </row>
    <row r="262" spans="1:48" ht="12.75" customHeight="1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  <c r="AK262" s="58"/>
      <c r="AL262" s="58"/>
      <c r="AM262" s="58"/>
      <c r="AN262" s="58"/>
      <c r="AO262" s="58"/>
      <c r="AP262" s="58"/>
      <c r="AQ262" s="58"/>
      <c r="AR262" s="58"/>
      <c r="AS262" s="58"/>
      <c r="AT262" s="58"/>
      <c r="AU262" s="58"/>
      <c r="AV262" s="58"/>
    </row>
    <row r="263" spans="1:48" ht="12.75" customHeight="1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  <c r="AK263" s="58"/>
      <c r="AL263" s="58"/>
      <c r="AM263" s="58"/>
      <c r="AN263" s="58"/>
      <c r="AO263" s="58"/>
      <c r="AP263" s="58"/>
      <c r="AQ263" s="58"/>
      <c r="AR263" s="58"/>
      <c r="AS263" s="58"/>
      <c r="AT263" s="58"/>
      <c r="AU263" s="58"/>
      <c r="AV263" s="58"/>
    </row>
    <row r="264" spans="1:48" ht="12.75" customHeight="1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  <c r="AD264" s="58"/>
      <c r="AE264" s="58"/>
      <c r="AF264" s="58"/>
      <c r="AG264" s="58"/>
      <c r="AH264" s="58"/>
      <c r="AI264" s="58"/>
      <c r="AJ264" s="58"/>
      <c r="AK264" s="58"/>
      <c r="AL264" s="58"/>
      <c r="AM264" s="58"/>
      <c r="AN264" s="58"/>
      <c r="AO264" s="58"/>
      <c r="AP264" s="58"/>
      <c r="AQ264" s="58"/>
      <c r="AR264" s="58"/>
      <c r="AS264" s="58"/>
      <c r="AT264" s="58"/>
      <c r="AU264" s="58"/>
      <c r="AV264" s="58"/>
    </row>
    <row r="265" spans="1:48" ht="12.75" customHeight="1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  <c r="AK265" s="58"/>
      <c r="AL265" s="58"/>
      <c r="AM265" s="58"/>
      <c r="AN265" s="58"/>
      <c r="AO265" s="58"/>
      <c r="AP265" s="58"/>
      <c r="AQ265" s="58"/>
      <c r="AR265" s="58"/>
      <c r="AS265" s="58"/>
      <c r="AT265" s="58"/>
      <c r="AU265" s="58"/>
      <c r="AV265" s="58"/>
    </row>
    <row r="266" spans="1:48" ht="12.75" customHeight="1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  <c r="AD266" s="58"/>
      <c r="AE266" s="58"/>
      <c r="AF266" s="58"/>
      <c r="AG266" s="58"/>
      <c r="AH266" s="58"/>
      <c r="AI266" s="58"/>
      <c r="AJ266" s="58"/>
      <c r="AK266" s="58"/>
      <c r="AL266" s="58"/>
      <c r="AM266" s="58"/>
      <c r="AN266" s="58"/>
      <c r="AO266" s="58"/>
      <c r="AP266" s="58"/>
      <c r="AQ266" s="58"/>
      <c r="AR266" s="58"/>
      <c r="AS266" s="58"/>
      <c r="AT266" s="58"/>
      <c r="AU266" s="58"/>
      <c r="AV266" s="58"/>
    </row>
    <row r="267" spans="1:48" ht="12.75" customHeight="1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  <c r="AK267" s="58"/>
      <c r="AL267" s="58"/>
      <c r="AM267" s="58"/>
      <c r="AN267" s="58"/>
      <c r="AO267" s="58"/>
      <c r="AP267" s="58"/>
      <c r="AQ267" s="58"/>
      <c r="AR267" s="58"/>
      <c r="AS267" s="58"/>
      <c r="AT267" s="58"/>
      <c r="AU267" s="58"/>
      <c r="AV267" s="58"/>
    </row>
    <row r="268" spans="1:48" ht="12.75" customHeight="1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  <c r="AD268" s="58"/>
      <c r="AE268" s="58"/>
      <c r="AF268" s="58"/>
      <c r="AG268" s="58"/>
      <c r="AH268" s="58"/>
      <c r="AI268" s="58"/>
      <c r="AJ268" s="58"/>
      <c r="AK268" s="58"/>
      <c r="AL268" s="58"/>
      <c r="AM268" s="58"/>
      <c r="AN268" s="58"/>
      <c r="AO268" s="58"/>
      <c r="AP268" s="58"/>
      <c r="AQ268" s="58"/>
      <c r="AR268" s="58"/>
      <c r="AS268" s="58"/>
      <c r="AT268" s="58"/>
      <c r="AU268" s="58"/>
      <c r="AV268" s="58"/>
    </row>
    <row r="269" spans="1:48" ht="12.75" customHeight="1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  <c r="AD269" s="58"/>
      <c r="AE269" s="58"/>
      <c r="AF269" s="58"/>
      <c r="AG269" s="58"/>
      <c r="AH269" s="58"/>
      <c r="AI269" s="58"/>
      <c r="AJ269" s="58"/>
      <c r="AK269" s="58"/>
      <c r="AL269" s="58"/>
      <c r="AM269" s="58"/>
      <c r="AN269" s="58"/>
      <c r="AO269" s="58"/>
      <c r="AP269" s="58"/>
      <c r="AQ269" s="58"/>
      <c r="AR269" s="58"/>
      <c r="AS269" s="58"/>
      <c r="AT269" s="58"/>
      <c r="AU269" s="58"/>
      <c r="AV269" s="58"/>
    </row>
    <row r="270" spans="1:48" ht="12.75" customHeight="1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  <c r="AK270" s="58"/>
      <c r="AL270" s="58"/>
      <c r="AM270" s="58"/>
      <c r="AN270" s="58"/>
      <c r="AO270" s="58"/>
      <c r="AP270" s="58"/>
      <c r="AQ270" s="58"/>
      <c r="AR270" s="58"/>
      <c r="AS270" s="58"/>
      <c r="AT270" s="58"/>
      <c r="AU270" s="58"/>
      <c r="AV270" s="58"/>
    </row>
    <row r="271" spans="1:48" ht="12.75" customHeight="1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  <c r="AD271" s="58"/>
      <c r="AE271" s="58"/>
      <c r="AF271" s="58"/>
      <c r="AG271" s="58"/>
      <c r="AH271" s="58"/>
      <c r="AI271" s="58"/>
      <c r="AJ271" s="58"/>
      <c r="AK271" s="58"/>
      <c r="AL271" s="58"/>
      <c r="AM271" s="58"/>
      <c r="AN271" s="58"/>
      <c r="AO271" s="58"/>
      <c r="AP271" s="58"/>
      <c r="AQ271" s="58"/>
      <c r="AR271" s="58"/>
      <c r="AS271" s="58"/>
      <c r="AT271" s="58"/>
      <c r="AU271" s="58"/>
      <c r="AV271" s="58"/>
    </row>
    <row r="272" spans="1:48" ht="12.75" customHeight="1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  <c r="AD272" s="58"/>
      <c r="AE272" s="58"/>
      <c r="AF272" s="58"/>
      <c r="AG272" s="58"/>
      <c r="AH272" s="58"/>
      <c r="AI272" s="58"/>
      <c r="AJ272" s="58"/>
      <c r="AK272" s="58"/>
      <c r="AL272" s="58"/>
      <c r="AM272" s="58"/>
      <c r="AN272" s="58"/>
      <c r="AO272" s="58"/>
      <c r="AP272" s="58"/>
      <c r="AQ272" s="58"/>
      <c r="AR272" s="58"/>
      <c r="AS272" s="58"/>
      <c r="AT272" s="58"/>
      <c r="AU272" s="58"/>
      <c r="AV272" s="58"/>
    </row>
    <row r="273" spans="1:48" ht="12.75" customHeight="1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  <c r="AK273" s="58"/>
      <c r="AL273" s="58"/>
      <c r="AM273" s="58"/>
      <c r="AN273" s="58"/>
      <c r="AO273" s="58"/>
      <c r="AP273" s="58"/>
      <c r="AQ273" s="58"/>
      <c r="AR273" s="58"/>
      <c r="AS273" s="58"/>
      <c r="AT273" s="58"/>
      <c r="AU273" s="58"/>
      <c r="AV273" s="58"/>
    </row>
    <row r="274" spans="1:48" ht="12.75" customHeight="1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  <c r="AD274" s="58"/>
      <c r="AE274" s="58"/>
      <c r="AF274" s="58"/>
      <c r="AG274" s="58"/>
      <c r="AH274" s="58"/>
      <c r="AI274" s="58"/>
      <c r="AJ274" s="58"/>
      <c r="AK274" s="58"/>
      <c r="AL274" s="58"/>
      <c r="AM274" s="58"/>
      <c r="AN274" s="58"/>
      <c r="AO274" s="58"/>
      <c r="AP274" s="58"/>
      <c r="AQ274" s="58"/>
      <c r="AR274" s="58"/>
      <c r="AS274" s="58"/>
      <c r="AT274" s="58"/>
      <c r="AU274" s="58"/>
      <c r="AV274" s="58"/>
    </row>
    <row r="275" spans="1:48" ht="12.75" customHeight="1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  <c r="AK275" s="58"/>
      <c r="AL275" s="58"/>
      <c r="AM275" s="58"/>
      <c r="AN275" s="58"/>
      <c r="AO275" s="58"/>
      <c r="AP275" s="58"/>
      <c r="AQ275" s="58"/>
      <c r="AR275" s="58"/>
      <c r="AS275" s="58"/>
      <c r="AT275" s="58"/>
      <c r="AU275" s="58"/>
      <c r="AV275" s="58"/>
    </row>
    <row r="276" spans="1:48" ht="12.75" customHeight="1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  <c r="AD276" s="58"/>
      <c r="AE276" s="58"/>
      <c r="AF276" s="58"/>
      <c r="AG276" s="58"/>
      <c r="AH276" s="58"/>
      <c r="AI276" s="58"/>
      <c r="AJ276" s="58"/>
      <c r="AK276" s="58"/>
      <c r="AL276" s="58"/>
      <c r="AM276" s="58"/>
      <c r="AN276" s="58"/>
      <c r="AO276" s="58"/>
      <c r="AP276" s="58"/>
      <c r="AQ276" s="58"/>
      <c r="AR276" s="58"/>
      <c r="AS276" s="58"/>
      <c r="AT276" s="58"/>
      <c r="AU276" s="58"/>
      <c r="AV276" s="58"/>
    </row>
    <row r="277" spans="1:48" ht="12.75" customHeight="1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  <c r="AK277" s="58"/>
      <c r="AL277" s="58"/>
      <c r="AM277" s="58"/>
      <c r="AN277" s="58"/>
      <c r="AO277" s="58"/>
      <c r="AP277" s="58"/>
      <c r="AQ277" s="58"/>
      <c r="AR277" s="58"/>
      <c r="AS277" s="58"/>
      <c r="AT277" s="58"/>
      <c r="AU277" s="58"/>
      <c r="AV277" s="58"/>
    </row>
    <row r="278" spans="1:48" ht="12.75" customHeight="1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  <c r="AK278" s="58"/>
      <c r="AL278" s="58"/>
      <c r="AM278" s="58"/>
      <c r="AN278" s="58"/>
      <c r="AO278" s="58"/>
      <c r="AP278" s="58"/>
      <c r="AQ278" s="58"/>
      <c r="AR278" s="58"/>
      <c r="AS278" s="58"/>
      <c r="AT278" s="58"/>
      <c r="AU278" s="58"/>
      <c r="AV278" s="58"/>
    </row>
    <row r="279" spans="1:48" ht="12.75" customHeight="1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  <c r="AD279" s="58"/>
      <c r="AE279" s="58"/>
      <c r="AF279" s="58"/>
      <c r="AG279" s="58"/>
      <c r="AH279" s="58"/>
      <c r="AI279" s="58"/>
      <c r="AJ279" s="58"/>
      <c r="AK279" s="58"/>
      <c r="AL279" s="58"/>
      <c r="AM279" s="58"/>
      <c r="AN279" s="58"/>
      <c r="AO279" s="58"/>
      <c r="AP279" s="58"/>
      <c r="AQ279" s="58"/>
      <c r="AR279" s="58"/>
      <c r="AS279" s="58"/>
      <c r="AT279" s="58"/>
      <c r="AU279" s="58"/>
      <c r="AV279" s="58"/>
    </row>
    <row r="280" spans="1:48" ht="12.75" customHeight="1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  <c r="AD280" s="58"/>
      <c r="AE280" s="58"/>
      <c r="AF280" s="58"/>
      <c r="AG280" s="58"/>
      <c r="AH280" s="58"/>
      <c r="AI280" s="58"/>
      <c r="AJ280" s="58"/>
      <c r="AK280" s="58"/>
      <c r="AL280" s="58"/>
      <c r="AM280" s="58"/>
      <c r="AN280" s="58"/>
      <c r="AO280" s="58"/>
      <c r="AP280" s="58"/>
      <c r="AQ280" s="58"/>
      <c r="AR280" s="58"/>
      <c r="AS280" s="58"/>
      <c r="AT280" s="58"/>
      <c r="AU280" s="58"/>
      <c r="AV280" s="58"/>
    </row>
    <row r="281" spans="1:48" ht="12.75" customHeight="1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  <c r="AD281" s="58"/>
      <c r="AE281" s="58"/>
      <c r="AF281" s="58"/>
      <c r="AG281" s="58"/>
      <c r="AH281" s="58"/>
      <c r="AI281" s="58"/>
      <c r="AJ281" s="58"/>
      <c r="AK281" s="58"/>
      <c r="AL281" s="58"/>
      <c r="AM281" s="58"/>
      <c r="AN281" s="58"/>
      <c r="AO281" s="58"/>
      <c r="AP281" s="58"/>
      <c r="AQ281" s="58"/>
      <c r="AR281" s="58"/>
      <c r="AS281" s="58"/>
      <c r="AT281" s="58"/>
      <c r="AU281" s="58"/>
      <c r="AV281" s="58"/>
    </row>
    <row r="282" spans="1:48" ht="12.75" customHeight="1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  <c r="AD282" s="58"/>
      <c r="AE282" s="58"/>
      <c r="AF282" s="58"/>
      <c r="AG282" s="58"/>
      <c r="AH282" s="58"/>
      <c r="AI282" s="58"/>
      <c r="AJ282" s="58"/>
      <c r="AK282" s="58"/>
      <c r="AL282" s="58"/>
      <c r="AM282" s="58"/>
      <c r="AN282" s="58"/>
      <c r="AO282" s="58"/>
      <c r="AP282" s="58"/>
      <c r="AQ282" s="58"/>
      <c r="AR282" s="58"/>
      <c r="AS282" s="58"/>
      <c r="AT282" s="58"/>
      <c r="AU282" s="58"/>
      <c r="AV282" s="58"/>
    </row>
    <row r="283" spans="1:48" ht="12.75" customHeight="1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  <c r="AK283" s="58"/>
      <c r="AL283" s="58"/>
      <c r="AM283" s="58"/>
      <c r="AN283" s="58"/>
      <c r="AO283" s="58"/>
      <c r="AP283" s="58"/>
      <c r="AQ283" s="58"/>
      <c r="AR283" s="58"/>
      <c r="AS283" s="58"/>
      <c r="AT283" s="58"/>
      <c r="AU283" s="58"/>
      <c r="AV283" s="58"/>
    </row>
    <row r="284" spans="1:48" ht="12.75" customHeight="1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  <c r="AD284" s="58"/>
      <c r="AE284" s="58"/>
      <c r="AF284" s="58"/>
      <c r="AG284" s="58"/>
      <c r="AH284" s="58"/>
      <c r="AI284" s="58"/>
      <c r="AJ284" s="58"/>
      <c r="AK284" s="58"/>
      <c r="AL284" s="58"/>
      <c r="AM284" s="58"/>
      <c r="AN284" s="58"/>
      <c r="AO284" s="58"/>
      <c r="AP284" s="58"/>
      <c r="AQ284" s="58"/>
      <c r="AR284" s="58"/>
      <c r="AS284" s="58"/>
      <c r="AT284" s="58"/>
      <c r="AU284" s="58"/>
      <c r="AV284" s="58"/>
    </row>
    <row r="285" spans="1:48" ht="12.75" customHeight="1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  <c r="AD285" s="58"/>
      <c r="AE285" s="58"/>
      <c r="AF285" s="58"/>
      <c r="AG285" s="58"/>
      <c r="AH285" s="58"/>
      <c r="AI285" s="58"/>
      <c r="AJ285" s="58"/>
      <c r="AK285" s="58"/>
      <c r="AL285" s="58"/>
      <c r="AM285" s="58"/>
      <c r="AN285" s="58"/>
      <c r="AO285" s="58"/>
      <c r="AP285" s="58"/>
      <c r="AQ285" s="58"/>
      <c r="AR285" s="58"/>
      <c r="AS285" s="58"/>
      <c r="AT285" s="58"/>
      <c r="AU285" s="58"/>
      <c r="AV285" s="58"/>
    </row>
    <row r="286" spans="1:48" ht="12.75" customHeight="1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  <c r="AK286" s="58"/>
      <c r="AL286" s="58"/>
      <c r="AM286" s="58"/>
      <c r="AN286" s="58"/>
      <c r="AO286" s="58"/>
      <c r="AP286" s="58"/>
      <c r="AQ286" s="58"/>
      <c r="AR286" s="58"/>
      <c r="AS286" s="58"/>
      <c r="AT286" s="58"/>
      <c r="AU286" s="58"/>
      <c r="AV286" s="58"/>
    </row>
    <row r="287" spans="1:48" ht="12.75" customHeight="1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  <c r="AD287" s="58"/>
      <c r="AE287" s="58"/>
      <c r="AF287" s="58"/>
      <c r="AG287" s="58"/>
      <c r="AH287" s="58"/>
      <c r="AI287" s="58"/>
      <c r="AJ287" s="58"/>
      <c r="AK287" s="58"/>
      <c r="AL287" s="58"/>
      <c r="AM287" s="58"/>
      <c r="AN287" s="58"/>
      <c r="AO287" s="58"/>
      <c r="AP287" s="58"/>
      <c r="AQ287" s="58"/>
      <c r="AR287" s="58"/>
      <c r="AS287" s="58"/>
      <c r="AT287" s="58"/>
      <c r="AU287" s="58"/>
      <c r="AV287" s="58"/>
    </row>
    <row r="288" spans="1:48" ht="12.75" customHeight="1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  <c r="AD288" s="58"/>
      <c r="AE288" s="58"/>
      <c r="AF288" s="58"/>
      <c r="AG288" s="58"/>
      <c r="AH288" s="58"/>
      <c r="AI288" s="58"/>
      <c r="AJ288" s="58"/>
      <c r="AK288" s="58"/>
      <c r="AL288" s="58"/>
      <c r="AM288" s="58"/>
      <c r="AN288" s="58"/>
      <c r="AO288" s="58"/>
      <c r="AP288" s="58"/>
      <c r="AQ288" s="58"/>
      <c r="AR288" s="58"/>
      <c r="AS288" s="58"/>
      <c r="AT288" s="58"/>
      <c r="AU288" s="58"/>
      <c r="AV288" s="58"/>
    </row>
    <row r="289" spans="1:48" ht="12.75" customHeight="1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  <c r="AD289" s="58"/>
      <c r="AE289" s="58"/>
      <c r="AF289" s="58"/>
      <c r="AG289" s="58"/>
      <c r="AH289" s="58"/>
      <c r="AI289" s="58"/>
      <c r="AJ289" s="58"/>
      <c r="AK289" s="58"/>
      <c r="AL289" s="58"/>
      <c r="AM289" s="58"/>
      <c r="AN289" s="58"/>
      <c r="AO289" s="58"/>
      <c r="AP289" s="58"/>
      <c r="AQ289" s="58"/>
      <c r="AR289" s="58"/>
      <c r="AS289" s="58"/>
      <c r="AT289" s="58"/>
      <c r="AU289" s="58"/>
      <c r="AV289" s="58"/>
    </row>
    <row r="290" spans="1:48" ht="12.75" customHeight="1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  <c r="AD290" s="58"/>
      <c r="AE290" s="58"/>
      <c r="AF290" s="58"/>
      <c r="AG290" s="58"/>
      <c r="AH290" s="58"/>
      <c r="AI290" s="58"/>
      <c r="AJ290" s="58"/>
      <c r="AK290" s="58"/>
      <c r="AL290" s="58"/>
      <c r="AM290" s="58"/>
      <c r="AN290" s="58"/>
      <c r="AO290" s="58"/>
      <c r="AP290" s="58"/>
      <c r="AQ290" s="58"/>
      <c r="AR290" s="58"/>
      <c r="AS290" s="58"/>
      <c r="AT290" s="58"/>
      <c r="AU290" s="58"/>
      <c r="AV290" s="58"/>
    </row>
    <row r="291" spans="1:48" ht="12.75" customHeight="1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  <c r="AD291" s="58"/>
      <c r="AE291" s="58"/>
      <c r="AF291" s="58"/>
      <c r="AG291" s="58"/>
      <c r="AH291" s="58"/>
      <c r="AI291" s="58"/>
      <c r="AJ291" s="58"/>
      <c r="AK291" s="58"/>
      <c r="AL291" s="58"/>
      <c r="AM291" s="58"/>
      <c r="AN291" s="58"/>
      <c r="AO291" s="58"/>
      <c r="AP291" s="58"/>
      <c r="AQ291" s="58"/>
      <c r="AR291" s="58"/>
      <c r="AS291" s="58"/>
      <c r="AT291" s="58"/>
      <c r="AU291" s="58"/>
      <c r="AV291" s="58"/>
    </row>
    <row r="292" spans="1:48" ht="12.75" customHeight="1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  <c r="AD292" s="58"/>
      <c r="AE292" s="58"/>
      <c r="AF292" s="58"/>
      <c r="AG292" s="58"/>
      <c r="AH292" s="58"/>
      <c r="AI292" s="58"/>
      <c r="AJ292" s="58"/>
      <c r="AK292" s="58"/>
      <c r="AL292" s="58"/>
      <c r="AM292" s="58"/>
      <c r="AN292" s="58"/>
      <c r="AO292" s="58"/>
      <c r="AP292" s="58"/>
      <c r="AQ292" s="58"/>
      <c r="AR292" s="58"/>
      <c r="AS292" s="58"/>
      <c r="AT292" s="58"/>
      <c r="AU292" s="58"/>
      <c r="AV292" s="58"/>
    </row>
    <row r="293" spans="1:48" ht="12.75" customHeight="1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  <c r="AD293" s="58"/>
      <c r="AE293" s="58"/>
      <c r="AF293" s="58"/>
      <c r="AG293" s="58"/>
      <c r="AH293" s="58"/>
      <c r="AI293" s="58"/>
      <c r="AJ293" s="58"/>
      <c r="AK293" s="58"/>
      <c r="AL293" s="58"/>
      <c r="AM293" s="58"/>
      <c r="AN293" s="58"/>
      <c r="AO293" s="58"/>
      <c r="AP293" s="58"/>
      <c r="AQ293" s="58"/>
      <c r="AR293" s="58"/>
      <c r="AS293" s="58"/>
      <c r="AT293" s="58"/>
      <c r="AU293" s="58"/>
      <c r="AV293" s="58"/>
    </row>
    <row r="294" spans="1:48" ht="12.75" customHeight="1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  <c r="AK294" s="58"/>
      <c r="AL294" s="58"/>
      <c r="AM294" s="58"/>
      <c r="AN294" s="58"/>
      <c r="AO294" s="58"/>
      <c r="AP294" s="58"/>
      <c r="AQ294" s="58"/>
      <c r="AR294" s="58"/>
      <c r="AS294" s="58"/>
      <c r="AT294" s="58"/>
      <c r="AU294" s="58"/>
      <c r="AV294" s="58"/>
    </row>
    <row r="295" spans="1:48" ht="12.75" customHeight="1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  <c r="AD295" s="58"/>
      <c r="AE295" s="58"/>
      <c r="AF295" s="58"/>
      <c r="AG295" s="58"/>
      <c r="AH295" s="58"/>
      <c r="AI295" s="58"/>
      <c r="AJ295" s="58"/>
      <c r="AK295" s="58"/>
      <c r="AL295" s="58"/>
      <c r="AM295" s="58"/>
      <c r="AN295" s="58"/>
      <c r="AO295" s="58"/>
      <c r="AP295" s="58"/>
      <c r="AQ295" s="58"/>
      <c r="AR295" s="58"/>
      <c r="AS295" s="58"/>
      <c r="AT295" s="58"/>
      <c r="AU295" s="58"/>
      <c r="AV295" s="58"/>
    </row>
    <row r="296" spans="1:48" ht="12.75" customHeight="1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  <c r="AD296" s="58"/>
      <c r="AE296" s="58"/>
      <c r="AF296" s="58"/>
      <c r="AG296" s="58"/>
      <c r="AH296" s="58"/>
      <c r="AI296" s="58"/>
      <c r="AJ296" s="58"/>
      <c r="AK296" s="58"/>
      <c r="AL296" s="58"/>
      <c r="AM296" s="58"/>
      <c r="AN296" s="58"/>
      <c r="AO296" s="58"/>
      <c r="AP296" s="58"/>
      <c r="AQ296" s="58"/>
      <c r="AR296" s="58"/>
      <c r="AS296" s="58"/>
      <c r="AT296" s="58"/>
      <c r="AU296" s="58"/>
      <c r="AV296" s="58"/>
    </row>
    <row r="297" spans="1:48" ht="12.75" customHeight="1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  <c r="AK297" s="58"/>
      <c r="AL297" s="58"/>
      <c r="AM297" s="58"/>
      <c r="AN297" s="58"/>
      <c r="AO297" s="58"/>
      <c r="AP297" s="58"/>
      <c r="AQ297" s="58"/>
      <c r="AR297" s="58"/>
      <c r="AS297" s="58"/>
      <c r="AT297" s="58"/>
      <c r="AU297" s="58"/>
      <c r="AV297" s="58"/>
    </row>
    <row r="298" spans="1:48" ht="12.75" customHeight="1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  <c r="AD298" s="58"/>
      <c r="AE298" s="58"/>
      <c r="AF298" s="58"/>
      <c r="AG298" s="58"/>
      <c r="AH298" s="58"/>
      <c r="AI298" s="58"/>
      <c r="AJ298" s="58"/>
      <c r="AK298" s="58"/>
      <c r="AL298" s="58"/>
      <c r="AM298" s="58"/>
      <c r="AN298" s="58"/>
      <c r="AO298" s="58"/>
      <c r="AP298" s="58"/>
      <c r="AQ298" s="58"/>
      <c r="AR298" s="58"/>
      <c r="AS298" s="58"/>
      <c r="AT298" s="58"/>
      <c r="AU298" s="58"/>
      <c r="AV298" s="58"/>
    </row>
    <row r="299" spans="1:48" ht="12.75" customHeight="1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  <c r="AD299" s="58"/>
      <c r="AE299" s="58"/>
      <c r="AF299" s="58"/>
      <c r="AG299" s="58"/>
      <c r="AH299" s="58"/>
      <c r="AI299" s="58"/>
      <c r="AJ299" s="58"/>
      <c r="AK299" s="58"/>
      <c r="AL299" s="58"/>
      <c r="AM299" s="58"/>
      <c r="AN299" s="58"/>
      <c r="AO299" s="58"/>
      <c r="AP299" s="58"/>
      <c r="AQ299" s="58"/>
      <c r="AR299" s="58"/>
      <c r="AS299" s="58"/>
      <c r="AT299" s="58"/>
      <c r="AU299" s="58"/>
      <c r="AV299" s="58"/>
    </row>
    <row r="300" spans="1:48" ht="12.75" customHeight="1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  <c r="AD300" s="58"/>
      <c r="AE300" s="58"/>
      <c r="AF300" s="58"/>
      <c r="AG300" s="58"/>
      <c r="AH300" s="58"/>
      <c r="AI300" s="58"/>
      <c r="AJ300" s="58"/>
      <c r="AK300" s="58"/>
      <c r="AL300" s="58"/>
      <c r="AM300" s="58"/>
      <c r="AN300" s="58"/>
      <c r="AO300" s="58"/>
      <c r="AP300" s="58"/>
      <c r="AQ300" s="58"/>
      <c r="AR300" s="58"/>
      <c r="AS300" s="58"/>
      <c r="AT300" s="58"/>
      <c r="AU300" s="58"/>
      <c r="AV300" s="58"/>
    </row>
    <row r="301" spans="1:48" ht="12.75" customHeight="1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8"/>
      <c r="AN301" s="58"/>
      <c r="AO301" s="58"/>
      <c r="AP301" s="58"/>
      <c r="AQ301" s="58"/>
      <c r="AR301" s="58"/>
      <c r="AS301" s="58"/>
      <c r="AT301" s="58"/>
      <c r="AU301" s="58"/>
      <c r="AV301" s="58"/>
    </row>
    <row r="302" spans="1:48" ht="12.75" customHeight="1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8"/>
      <c r="AN302" s="58"/>
      <c r="AO302" s="58"/>
      <c r="AP302" s="58"/>
      <c r="AQ302" s="58"/>
      <c r="AR302" s="58"/>
      <c r="AS302" s="58"/>
      <c r="AT302" s="58"/>
      <c r="AU302" s="58"/>
      <c r="AV302" s="58"/>
    </row>
    <row r="303" spans="1:48" ht="12.75" customHeight="1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8"/>
      <c r="AN303" s="58"/>
      <c r="AO303" s="58"/>
      <c r="AP303" s="58"/>
      <c r="AQ303" s="58"/>
      <c r="AR303" s="58"/>
      <c r="AS303" s="58"/>
      <c r="AT303" s="58"/>
      <c r="AU303" s="58"/>
      <c r="AV303" s="58"/>
    </row>
    <row r="304" spans="1:48" ht="12.75" customHeight="1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8"/>
      <c r="AN304" s="58"/>
      <c r="AO304" s="58"/>
      <c r="AP304" s="58"/>
      <c r="AQ304" s="58"/>
      <c r="AR304" s="58"/>
      <c r="AS304" s="58"/>
      <c r="AT304" s="58"/>
      <c r="AU304" s="58"/>
      <c r="AV304" s="58"/>
    </row>
    <row r="305" spans="1:48" ht="12.75" customHeight="1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8"/>
      <c r="AN305" s="58"/>
      <c r="AO305" s="58"/>
      <c r="AP305" s="58"/>
      <c r="AQ305" s="58"/>
      <c r="AR305" s="58"/>
      <c r="AS305" s="58"/>
      <c r="AT305" s="58"/>
      <c r="AU305" s="58"/>
      <c r="AV305" s="58"/>
    </row>
    <row r="306" spans="1:48" ht="12.75" customHeight="1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8"/>
      <c r="AN306" s="58"/>
      <c r="AO306" s="58"/>
      <c r="AP306" s="58"/>
      <c r="AQ306" s="58"/>
      <c r="AR306" s="58"/>
      <c r="AS306" s="58"/>
      <c r="AT306" s="58"/>
      <c r="AU306" s="58"/>
      <c r="AV306" s="58"/>
    </row>
    <row r="307" spans="1:48" ht="12.75" customHeight="1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8"/>
      <c r="AN307" s="58"/>
      <c r="AO307" s="58"/>
      <c r="AP307" s="58"/>
      <c r="AQ307" s="58"/>
      <c r="AR307" s="58"/>
      <c r="AS307" s="58"/>
      <c r="AT307" s="58"/>
      <c r="AU307" s="58"/>
      <c r="AV307" s="58"/>
    </row>
    <row r="308" spans="1:48" ht="12.75" customHeight="1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8"/>
      <c r="AN308" s="58"/>
      <c r="AO308" s="58"/>
      <c r="AP308" s="58"/>
      <c r="AQ308" s="58"/>
      <c r="AR308" s="58"/>
      <c r="AS308" s="58"/>
      <c r="AT308" s="58"/>
      <c r="AU308" s="58"/>
      <c r="AV308" s="58"/>
    </row>
    <row r="309" spans="1:48" ht="12.75" customHeight="1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8"/>
      <c r="AN309" s="58"/>
      <c r="AO309" s="58"/>
      <c r="AP309" s="58"/>
      <c r="AQ309" s="58"/>
      <c r="AR309" s="58"/>
      <c r="AS309" s="58"/>
      <c r="AT309" s="58"/>
      <c r="AU309" s="58"/>
      <c r="AV309" s="58"/>
    </row>
    <row r="310" spans="1:48" ht="12.75" customHeight="1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8"/>
      <c r="AN310" s="58"/>
      <c r="AO310" s="58"/>
      <c r="AP310" s="58"/>
      <c r="AQ310" s="58"/>
      <c r="AR310" s="58"/>
      <c r="AS310" s="58"/>
      <c r="AT310" s="58"/>
      <c r="AU310" s="58"/>
      <c r="AV310" s="58"/>
    </row>
    <row r="311" spans="1:48" ht="12.75" customHeight="1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8"/>
      <c r="AN311" s="58"/>
      <c r="AO311" s="58"/>
      <c r="AP311" s="58"/>
      <c r="AQ311" s="58"/>
      <c r="AR311" s="58"/>
      <c r="AS311" s="58"/>
      <c r="AT311" s="58"/>
      <c r="AU311" s="58"/>
      <c r="AV311" s="58"/>
    </row>
    <row r="312" spans="1:48" ht="12.75" customHeight="1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8"/>
      <c r="AN312" s="58"/>
      <c r="AO312" s="58"/>
      <c r="AP312" s="58"/>
      <c r="AQ312" s="58"/>
      <c r="AR312" s="58"/>
      <c r="AS312" s="58"/>
      <c r="AT312" s="58"/>
      <c r="AU312" s="58"/>
      <c r="AV312" s="58"/>
    </row>
    <row r="313" spans="1:48" ht="12.75" customHeight="1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8"/>
      <c r="AN313" s="58"/>
      <c r="AO313" s="58"/>
      <c r="AP313" s="58"/>
      <c r="AQ313" s="58"/>
      <c r="AR313" s="58"/>
      <c r="AS313" s="58"/>
      <c r="AT313" s="58"/>
      <c r="AU313" s="58"/>
      <c r="AV313" s="58"/>
    </row>
    <row r="314" spans="1:48" ht="12.75" customHeight="1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8"/>
      <c r="AN314" s="58"/>
      <c r="AO314" s="58"/>
      <c r="AP314" s="58"/>
      <c r="AQ314" s="58"/>
      <c r="AR314" s="58"/>
      <c r="AS314" s="58"/>
      <c r="AT314" s="58"/>
      <c r="AU314" s="58"/>
      <c r="AV314" s="58"/>
    </row>
    <row r="315" spans="1:48" ht="12.75" customHeight="1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8"/>
      <c r="AN315" s="58"/>
      <c r="AO315" s="58"/>
      <c r="AP315" s="58"/>
      <c r="AQ315" s="58"/>
      <c r="AR315" s="58"/>
      <c r="AS315" s="58"/>
      <c r="AT315" s="58"/>
      <c r="AU315" s="58"/>
      <c r="AV315" s="58"/>
    </row>
    <row r="316" spans="1:48" ht="12.75" customHeight="1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8"/>
      <c r="AN316" s="58"/>
      <c r="AO316" s="58"/>
      <c r="AP316" s="58"/>
      <c r="AQ316" s="58"/>
      <c r="AR316" s="58"/>
      <c r="AS316" s="58"/>
      <c r="AT316" s="58"/>
      <c r="AU316" s="58"/>
      <c r="AV316" s="58"/>
    </row>
    <row r="317" spans="1:48" ht="12.75" customHeight="1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8"/>
      <c r="AN317" s="58"/>
      <c r="AO317" s="58"/>
      <c r="AP317" s="58"/>
      <c r="AQ317" s="58"/>
      <c r="AR317" s="58"/>
      <c r="AS317" s="58"/>
      <c r="AT317" s="58"/>
      <c r="AU317" s="58"/>
      <c r="AV317" s="58"/>
    </row>
    <row r="318" spans="1:48" ht="12.75" customHeight="1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8"/>
      <c r="AN318" s="58"/>
      <c r="AO318" s="58"/>
      <c r="AP318" s="58"/>
      <c r="AQ318" s="58"/>
      <c r="AR318" s="58"/>
      <c r="AS318" s="58"/>
      <c r="AT318" s="58"/>
      <c r="AU318" s="58"/>
      <c r="AV318" s="58"/>
    </row>
    <row r="319" spans="1:48" ht="12.75" customHeight="1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8"/>
      <c r="AN319" s="58"/>
      <c r="AO319" s="58"/>
      <c r="AP319" s="58"/>
      <c r="AQ319" s="58"/>
      <c r="AR319" s="58"/>
      <c r="AS319" s="58"/>
      <c r="AT319" s="58"/>
      <c r="AU319" s="58"/>
      <c r="AV319" s="58"/>
    </row>
    <row r="320" spans="1:48" ht="12.75" customHeight="1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8"/>
      <c r="AN320" s="58"/>
      <c r="AO320" s="58"/>
      <c r="AP320" s="58"/>
      <c r="AQ320" s="58"/>
      <c r="AR320" s="58"/>
      <c r="AS320" s="58"/>
      <c r="AT320" s="58"/>
      <c r="AU320" s="58"/>
      <c r="AV320" s="58"/>
    </row>
    <row r="321" spans="1:48" ht="12.75" customHeight="1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8"/>
      <c r="AN321" s="58"/>
      <c r="AO321" s="58"/>
      <c r="AP321" s="58"/>
      <c r="AQ321" s="58"/>
      <c r="AR321" s="58"/>
      <c r="AS321" s="58"/>
      <c r="AT321" s="58"/>
      <c r="AU321" s="58"/>
      <c r="AV321" s="58"/>
    </row>
    <row r="322" spans="1:48" ht="12.75" customHeight="1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8"/>
      <c r="AN322" s="58"/>
      <c r="AO322" s="58"/>
      <c r="AP322" s="58"/>
      <c r="AQ322" s="58"/>
      <c r="AR322" s="58"/>
      <c r="AS322" s="58"/>
      <c r="AT322" s="58"/>
      <c r="AU322" s="58"/>
      <c r="AV322" s="58"/>
    </row>
    <row r="323" spans="1:48" ht="12.75" customHeight="1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8"/>
      <c r="AN323" s="58"/>
      <c r="AO323" s="58"/>
      <c r="AP323" s="58"/>
      <c r="AQ323" s="58"/>
      <c r="AR323" s="58"/>
      <c r="AS323" s="58"/>
      <c r="AT323" s="58"/>
      <c r="AU323" s="58"/>
      <c r="AV323" s="58"/>
    </row>
    <row r="324" spans="1:48" ht="12.75" customHeight="1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8"/>
      <c r="AN324" s="58"/>
      <c r="AO324" s="58"/>
      <c r="AP324" s="58"/>
      <c r="AQ324" s="58"/>
      <c r="AR324" s="58"/>
      <c r="AS324" s="58"/>
      <c r="AT324" s="58"/>
      <c r="AU324" s="58"/>
      <c r="AV324" s="58"/>
    </row>
    <row r="325" spans="1:48" ht="12.75" customHeight="1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8"/>
      <c r="AN325" s="58"/>
      <c r="AO325" s="58"/>
      <c r="AP325" s="58"/>
      <c r="AQ325" s="58"/>
      <c r="AR325" s="58"/>
      <c r="AS325" s="58"/>
      <c r="AT325" s="58"/>
      <c r="AU325" s="58"/>
      <c r="AV325" s="58"/>
    </row>
    <row r="326" spans="1:48" ht="12.75" customHeight="1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8"/>
      <c r="AN326" s="58"/>
      <c r="AO326" s="58"/>
      <c r="AP326" s="58"/>
      <c r="AQ326" s="58"/>
      <c r="AR326" s="58"/>
      <c r="AS326" s="58"/>
      <c r="AT326" s="58"/>
      <c r="AU326" s="58"/>
      <c r="AV326" s="58"/>
    </row>
    <row r="327" spans="1:48" ht="12.75" customHeight="1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8"/>
      <c r="AN327" s="58"/>
      <c r="AO327" s="58"/>
      <c r="AP327" s="58"/>
      <c r="AQ327" s="58"/>
      <c r="AR327" s="58"/>
      <c r="AS327" s="58"/>
      <c r="AT327" s="58"/>
      <c r="AU327" s="58"/>
      <c r="AV327" s="58"/>
    </row>
    <row r="328" spans="1:48" ht="12.75" customHeight="1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  <c r="AU328" s="58"/>
      <c r="AV328" s="58"/>
    </row>
    <row r="329" spans="1:48" ht="12.75" customHeight="1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8"/>
      <c r="AN329" s="58"/>
      <c r="AO329" s="58"/>
      <c r="AP329" s="58"/>
      <c r="AQ329" s="58"/>
      <c r="AR329" s="58"/>
      <c r="AS329" s="58"/>
      <c r="AT329" s="58"/>
      <c r="AU329" s="58"/>
      <c r="AV329" s="58"/>
    </row>
    <row r="330" spans="1:48" ht="12.75" customHeight="1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8"/>
      <c r="AN330" s="58"/>
      <c r="AO330" s="58"/>
      <c r="AP330" s="58"/>
      <c r="AQ330" s="58"/>
      <c r="AR330" s="58"/>
      <c r="AS330" s="58"/>
      <c r="AT330" s="58"/>
      <c r="AU330" s="58"/>
      <c r="AV330" s="58"/>
    </row>
    <row r="331" spans="1:48" ht="12.75" customHeight="1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8"/>
      <c r="AN331" s="58"/>
      <c r="AO331" s="58"/>
      <c r="AP331" s="58"/>
      <c r="AQ331" s="58"/>
      <c r="AR331" s="58"/>
      <c r="AS331" s="58"/>
      <c r="AT331" s="58"/>
      <c r="AU331" s="58"/>
      <c r="AV331" s="58"/>
    </row>
    <row r="332" spans="1:48" ht="12.75" customHeight="1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  <c r="AU332" s="58"/>
      <c r="AV332" s="58"/>
    </row>
    <row r="333" spans="1:48" ht="12.75" customHeight="1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8"/>
      <c r="AN333" s="58"/>
      <c r="AO333" s="58"/>
      <c r="AP333" s="58"/>
      <c r="AQ333" s="58"/>
      <c r="AR333" s="58"/>
      <c r="AS333" s="58"/>
      <c r="AT333" s="58"/>
      <c r="AU333" s="58"/>
      <c r="AV333" s="58"/>
    </row>
    <row r="334" spans="1:48" ht="12.75" customHeight="1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</row>
    <row r="335" spans="1:48" ht="12.75" customHeight="1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8"/>
      <c r="AN335" s="58"/>
      <c r="AO335" s="58"/>
      <c r="AP335" s="58"/>
      <c r="AQ335" s="58"/>
      <c r="AR335" s="58"/>
      <c r="AS335" s="58"/>
      <c r="AT335" s="58"/>
      <c r="AU335" s="58"/>
      <c r="AV335" s="58"/>
    </row>
    <row r="336" spans="1:48" ht="12.75" customHeight="1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8"/>
      <c r="AN336" s="58"/>
      <c r="AO336" s="58"/>
      <c r="AP336" s="58"/>
      <c r="AQ336" s="58"/>
      <c r="AR336" s="58"/>
      <c r="AS336" s="58"/>
      <c r="AT336" s="58"/>
      <c r="AU336" s="58"/>
      <c r="AV336" s="58"/>
    </row>
    <row r="337" spans="1:48" ht="12.75" customHeight="1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8"/>
      <c r="AN337" s="58"/>
      <c r="AO337" s="58"/>
      <c r="AP337" s="58"/>
      <c r="AQ337" s="58"/>
      <c r="AR337" s="58"/>
      <c r="AS337" s="58"/>
      <c r="AT337" s="58"/>
      <c r="AU337" s="58"/>
      <c r="AV337" s="58"/>
    </row>
    <row r="338" spans="1:48" ht="12.75" customHeight="1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8"/>
      <c r="AN338" s="58"/>
      <c r="AO338" s="58"/>
      <c r="AP338" s="58"/>
      <c r="AQ338" s="58"/>
      <c r="AR338" s="58"/>
      <c r="AS338" s="58"/>
      <c r="AT338" s="58"/>
      <c r="AU338" s="58"/>
      <c r="AV338" s="58"/>
    </row>
    <row r="339" spans="1:48" ht="12.75" customHeight="1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8"/>
      <c r="AN339" s="58"/>
      <c r="AO339" s="58"/>
      <c r="AP339" s="58"/>
      <c r="AQ339" s="58"/>
      <c r="AR339" s="58"/>
      <c r="AS339" s="58"/>
      <c r="AT339" s="58"/>
      <c r="AU339" s="58"/>
      <c r="AV339" s="58"/>
    </row>
    <row r="340" spans="1:48" ht="12.75" customHeight="1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8"/>
      <c r="AN340" s="58"/>
      <c r="AO340" s="58"/>
      <c r="AP340" s="58"/>
      <c r="AQ340" s="58"/>
      <c r="AR340" s="58"/>
      <c r="AS340" s="58"/>
      <c r="AT340" s="58"/>
      <c r="AU340" s="58"/>
      <c r="AV340" s="58"/>
    </row>
    <row r="341" spans="1:48" ht="12.75" customHeight="1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8"/>
      <c r="AN341" s="58"/>
      <c r="AO341" s="58"/>
      <c r="AP341" s="58"/>
      <c r="AQ341" s="58"/>
      <c r="AR341" s="58"/>
      <c r="AS341" s="58"/>
      <c r="AT341" s="58"/>
      <c r="AU341" s="58"/>
      <c r="AV341" s="58"/>
    </row>
    <row r="342" spans="1:48" ht="12.75" customHeight="1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8"/>
      <c r="AN342" s="58"/>
      <c r="AO342" s="58"/>
      <c r="AP342" s="58"/>
      <c r="AQ342" s="58"/>
      <c r="AR342" s="58"/>
      <c r="AS342" s="58"/>
      <c r="AT342" s="58"/>
      <c r="AU342" s="58"/>
      <c r="AV342" s="58"/>
    </row>
    <row r="343" spans="1:48" ht="12.75" customHeight="1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8"/>
      <c r="AN343" s="58"/>
      <c r="AO343" s="58"/>
      <c r="AP343" s="58"/>
      <c r="AQ343" s="58"/>
      <c r="AR343" s="58"/>
      <c r="AS343" s="58"/>
      <c r="AT343" s="58"/>
      <c r="AU343" s="58"/>
      <c r="AV343" s="58"/>
    </row>
    <row r="344" spans="1:48" ht="12.75" customHeight="1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8"/>
      <c r="AN344" s="58"/>
      <c r="AO344" s="58"/>
      <c r="AP344" s="58"/>
      <c r="AQ344" s="58"/>
      <c r="AR344" s="58"/>
      <c r="AS344" s="58"/>
      <c r="AT344" s="58"/>
      <c r="AU344" s="58"/>
      <c r="AV344" s="58"/>
    </row>
    <row r="345" spans="1:48" ht="12.75" customHeight="1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8"/>
      <c r="AN345" s="58"/>
      <c r="AO345" s="58"/>
      <c r="AP345" s="58"/>
      <c r="AQ345" s="58"/>
      <c r="AR345" s="58"/>
      <c r="AS345" s="58"/>
      <c r="AT345" s="58"/>
      <c r="AU345" s="58"/>
      <c r="AV345" s="58"/>
    </row>
    <row r="346" spans="1:48" ht="12.75" customHeight="1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8"/>
      <c r="AN346" s="58"/>
      <c r="AO346" s="58"/>
      <c r="AP346" s="58"/>
      <c r="AQ346" s="58"/>
      <c r="AR346" s="58"/>
      <c r="AS346" s="58"/>
      <c r="AT346" s="58"/>
      <c r="AU346" s="58"/>
      <c r="AV346" s="58"/>
    </row>
    <row r="347" spans="1:48" ht="12.75" customHeight="1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8"/>
      <c r="AN347" s="58"/>
      <c r="AO347" s="58"/>
      <c r="AP347" s="58"/>
      <c r="AQ347" s="58"/>
      <c r="AR347" s="58"/>
      <c r="AS347" s="58"/>
      <c r="AT347" s="58"/>
      <c r="AU347" s="58"/>
      <c r="AV347" s="58"/>
    </row>
    <row r="348" spans="1:48" ht="12.75" customHeight="1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8"/>
      <c r="AN348" s="58"/>
      <c r="AO348" s="58"/>
      <c r="AP348" s="58"/>
      <c r="AQ348" s="58"/>
      <c r="AR348" s="58"/>
      <c r="AS348" s="58"/>
      <c r="AT348" s="58"/>
      <c r="AU348" s="58"/>
      <c r="AV348" s="58"/>
    </row>
    <row r="349" spans="1:48" ht="12.75" customHeight="1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8"/>
      <c r="AN349" s="58"/>
      <c r="AO349" s="58"/>
      <c r="AP349" s="58"/>
      <c r="AQ349" s="58"/>
      <c r="AR349" s="58"/>
      <c r="AS349" s="58"/>
      <c r="AT349" s="58"/>
      <c r="AU349" s="58"/>
      <c r="AV349" s="58"/>
    </row>
    <row r="350" spans="1:48" ht="12.75" customHeight="1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8"/>
      <c r="AN350" s="58"/>
      <c r="AO350" s="58"/>
      <c r="AP350" s="58"/>
      <c r="AQ350" s="58"/>
      <c r="AR350" s="58"/>
      <c r="AS350" s="58"/>
      <c r="AT350" s="58"/>
      <c r="AU350" s="58"/>
      <c r="AV350" s="58"/>
    </row>
    <row r="351" spans="1:48" ht="12.75" customHeight="1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8"/>
      <c r="AN351" s="58"/>
      <c r="AO351" s="58"/>
      <c r="AP351" s="58"/>
      <c r="AQ351" s="58"/>
      <c r="AR351" s="58"/>
      <c r="AS351" s="58"/>
      <c r="AT351" s="58"/>
      <c r="AU351" s="58"/>
      <c r="AV351" s="58"/>
    </row>
    <row r="352" spans="1:48" ht="12.75" customHeight="1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8"/>
      <c r="AN352" s="58"/>
      <c r="AO352" s="58"/>
      <c r="AP352" s="58"/>
      <c r="AQ352" s="58"/>
      <c r="AR352" s="58"/>
      <c r="AS352" s="58"/>
      <c r="AT352" s="58"/>
      <c r="AU352" s="58"/>
      <c r="AV352" s="58"/>
    </row>
    <row r="353" spans="1:48" ht="12.75" customHeight="1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8"/>
      <c r="AN353" s="58"/>
      <c r="AO353" s="58"/>
      <c r="AP353" s="58"/>
      <c r="AQ353" s="58"/>
      <c r="AR353" s="58"/>
      <c r="AS353" s="58"/>
      <c r="AT353" s="58"/>
      <c r="AU353" s="58"/>
      <c r="AV353" s="58"/>
    </row>
    <row r="354" spans="1:48" ht="12.75" customHeight="1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8"/>
      <c r="AN354" s="58"/>
      <c r="AO354" s="58"/>
      <c r="AP354" s="58"/>
      <c r="AQ354" s="58"/>
      <c r="AR354" s="58"/>
      <c r="AS354" s="58"/>
      <c r="AT354" s="58"/>
      <c r="AU354" s="58"/>
      <c r="AV354" s="58"/>
    </row>
    <row r="355" spans="1:48" ht="12.75" customHeight="1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8"/>
      <c r="AN355" s="58"/>
      <c r="AO355" s="58"/>
      <c r="AP355" s="58"/>
      <c r="AQ355" s="58"/>
      <c r="AR355" s="58"/>
      <c r="AS355" s="58"/>
      <c r="AT355" s="58"/>
      <c r="AU355" s="58"/>
      <c r="AV355" s="58"/>
    </row>
    <row r="356" spans="1:48" ht="12.75" customHeight="1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8"/>
      <c r="AN356" s="58"/>
      <c r="AO356" s="58"/>
      <c r="AP356" s="58"/>
      <c r="AQ356" s="58"/>
      <c r="AR356" s="58"/>
      <c r="AS356" s="58"/>
      <c r="AT356" s="58"/>
      <c r="AU356" s="58"/>
      <c r="AV356" s="58"/>
    </row>
    <row r="357" spans="1:48" ht="12.75" customHeight="1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8"/>
      <c r="AN357" s="58"/>
      <c r="AO357" s="58"/>
      <c r="AP357" s="58"/>
      <c r="AQ357" s="58"/>
      <c r="AR357" s="58"/>
      <c r="AS357" s="58"/>
      <c r="AT357" s="58"/>
      <c r="AU357" s="58"/>
      <c r="AV357" s="58"/>
    </row>
    <row r="358" spans="1:48" ht="12.75" customHeight="1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8"/>
      <c r="AN358" s="58"/>
      <c r="AO358" s="58"/>
      <c r="AP358" s="58"/>
      <c r="AQ358" s="58"/>
      <c r="AR358" s="58"/>
      <c r="AS358" s="58"/>
      <c r="AT358" s="58"/>
      <c r="AU358" s="58"/>
      <c r="AV358" s="58"/>
    </row>
    <row r="359" spans="1:48" ht="12.75" customHeight="1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8"/>
      <c r="AN359" s="58"/>
      <c r="AO359" s="58"/>
      <c r="AP359" s="58"/>
      <c r="AQ359" s="58"/>
      <c r="AR359" s="58"/>
      <c r="AS359" s="58"/>
      <c r="AT359" s="58"/>
      <c r="AU359" s="58"/>
      <c r="AV359" s="58"/>
    </row>
    <row r="360" spans="1:48" ht="12.75" customHeight="1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8"/>
      <c r="AN360" s="58"/>
      <c r="AO360" s="58"/>
      <c r="AP360" s="58"/>
      <c r="AQ360" s="58"/>
      <c r="AR360" s="58"/>
      <c r="AS360" s="58"/>
      <c r="AT360" s="58"/>
      <c r="AU360" s="58"/>
      <c r="AV360" s="58"/>
    </row>
    <row r="361" spans="1:48" ht="12.75" customHeight="1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8"/>
      <c r="AN361" s="58"/>
      <c r="AO361" s="58"/>
      <c r="AP361" s="58"/>
      <c r="AQ361" s="58"/>
      <c r="AR361" s="58"/>
      <c r="AS361" s="58"/>
      <c r="AT361" s="58"/>
      <c r="AU361" s="58"/>
      <c r="AV361" s="58"/>
    </row>
    <row r="362" spans="1:48" ht="12.75" customHeight="1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8"/>
      <c r="AN362" s="58"/>
      <c r="AO362" s="58"/>
      <c r="AP362" s="58"/>
      <c r="AQ362" s="58"/>
      <c r="AR362" s="58"/>
      <c r="AS362" s="58"/>
      <c r="AT362" s="58"/>
      <c r="AU362" s="58"/>
      <c r="AV362" s="58"/>
    </row>
    <row r="363" spans="1:48" ht="12.75" customHeight="1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8"/>
      <c r="AN363" s="58"/>
      <c r="AO363" s="58"/>
      <c r="AP363" s="58"/>
      <c r="AQ363" s="58"/>
      <c r="AR363" s="58"/>
      <c r="AS363" s="58"/>
      <c r="AT363" s="58"/>
      <c r="AU363" s="58"/>
      <c r="AV363" s="58"/>
    </row>
    <row r="364" spans="1:48" ht="12.75" customHeight="1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  <c r="AU364" s="58"/>
      <c r="AV364" s="58"/>
    </row>
    <row r="365" spans="1:48" ht="12.75" customHeight="1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8"/>
      <c r="AN365" s="58"/>
      <c r="AO365" s="58"/>
      <c r="AP365" s="58"/>
      <c r="AQ365" s="58"/>
      <c r="AR365" s="58"/>
      <c r="AS365" s="58"/>
      <c r="AT365" s="58"/>
      <c r="AU365" s="58"/>
      <c r="AV365" s="58"/>
    </row>
    <row r="366" spans="1:48" ht="12.75" customHeight="1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8"/>
      <c r="AN366" s="58"/>
      <c r="AO366" s="58"/>
      <c r="AP366" s="58"/>
      <c r="AQ366" s="58"/>
      <c r="AR366" s="58"/>
      <c r="AS366" s="58"/>
      <c r="AT366" s="58"/>
      <c r="AU366" s="58"/>
      <c r="AV366" s="58"/>
    </row>
    <row r="367" spans="1:48" ht="12.75" customHeight="1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8"/>
      <c r="AN367" s="58"/>
      <c r="AO367" s="58"/>
      <c r="AP367" s="58"/>
      <c r="AQ367" s="58"/>
      <c r="AR367" s="58"/>
      <c r="AS367" s="58"/>
      <c r="AT367" s="58"/>
      <c r="AU367" s="58"/>
      <c r="AV367" s="58"/>
    </row>
    <row r="368" spans="1:48" ht="12.75" customHeight="1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8"/>
      <c r="AN368" s="58"/>
      <c r="AO368" s="58"/>
      <c r="AP368" s="58"/>
      <c r="AQ368" s="58"/>
      <c r="AR368" s="58"/>
      <c r="AS368" s="58"/>
      <c r="AT368" s="58"/>
      <c r="AU368" s="58"/>
      <c r="AV368" s="58"/>
    </row>
    <row r="369" spans="1:48" ht="12.75" customHeight="1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8"/>
      <c r="AN369" s="58"/>
      <c r="AO369" s="58"/>
      <c r="AP369" s="58"/>
      <c r="AQ369" s="58"/>
      <c r="AR369" s="58"/>
      <c r="AS369" s="58"/>
      <c r="AT369" s="58"/>
      <c r="AU369" s="58"/>
      <c r="AV369" s="58"/>
    </row>
    <row r="370" spans="1:48" ht="12.75" customHeight="1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</row>
    <row r="371" spans="1:48" ht="12.75" customHeight="1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8"/>
      <c r="AN371" s="58"/>
      <c r="AO371" s="58"/>
      <c r="AP371" s="58"/>
      <c r="AQ371" s="58"/>
      <c r="AR371" s="58"/>
      <c r="AS371" s="58"/>
      <c r="AT371" s="58"/>
      <c r="AU371" s="58"/>
      <c r="AV371" s="58"/>
    </row>
    <row r="372" spans="1:48" ht="12.75" customHeight="1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8"/>
      <c r="AN372" s="58"/>
      <c r="AO372" s="58"/>
      <c r="AP372" s="58"/>
      <c r="AQ372" s="58"/>
      <c r="AR372" s="58"/>
      <c r="AS372" s="58"/>
      <c r="AT372" s="58"/>
      <c r="AU372" s="58"/>
      <c r="AV372" s="58"/>
    </row>
    <row r="373" spans="1:48" ht="12.75" customHeight="1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8"/>
      <c r="AN373" s="58"/>
      <c r="AO373" s="58"/>
      <c r="AP373" s="58"/>
      <c r="AQ373" s="58"/>
      <c r="AR373" s="58"/>
      <c r="AS373" s="58"/>
      <c r="AT373" s="58"/>
      <c r="AU373" s="58"/>
      <c r="AV373" s="58"/>
    </row>
    <row r="374" spans="1:48" ht="12.75" customHeight="1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8"/>
      <c r="AN374" s="58"/>
      <c r="AO374" s="58"/>
      <c r="AP374" s="58"/>
      <c r="AQ374" s="58"/>
      <c r="AR374" s="58"/>
      <c r="AS374" s="58"/>
      <c r="AT374" s="58"/>
      <c r="AU374" s="58"/>
      <c r="AV374" s="58"/>
    </row>
    <row r="375" spans="1:48" ht="12.75" customHeight="1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8"/>
      <c r="AN375" s="58"/>
      <c r="AO375" s="58"/>
      <c r="AP375" s="58"/>
      <c r="AQ375" s="58"/>
      <c r="AR375" s="58"/>
      <c r="AS375" s="58"/>
      <c r="AT375" s="58"/>
      <c r="AU375" s="58"/>
      <c r="AV375" s="58"/>
    </row>
    <row r="376" spans="1:48" ht="12.75" customHeight="1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8"/>
      <c r="AN376" s="58"/>
      <c r="AO376" s="58"/>
      <c r="AP376" s="58"/>
      <c r="AQ376" s="58"/>
      <c r="AR376" s="58"/>
      <c r="AS376" s="58"/>
      <c r="AT376" s="58"/>
      <c r="AU376" s="58"/>
      <c r="AV376" s="58"/>
    </row>
    <row r="377" spans="1:48" ht="12.75" customHeight="1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8"/>
      <c r="AN377" s="58"/>
      <c r="AO377" s="58"/>
      <c r="AP377" s="58"/>
      <c r="AQ377" s="58"/>
      <c r="AR377" s="58"/>
      <c r="AS377" s="58"/>
      <c r="AT377" s="58"/>
      <c r="AU377" s="58"/>
      <c r="AV377" s="58"/>
    </row>
    <row r="378" spans="1:48" ht="12.75" customHeight="1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8"/>
      <c r="AN378" s="58"/>
      <c r="AO378" s="58"/>
      <c r="AP378" s="58"/>
      <c r="AQ378" s="58"/>
      <c r="AR378" s="58"/>
      <c r="AS378" s="58"/>
      <c r="AT378" s="58"/>
      <c r="AU378" s="58"/>
      <c r="AV378" s="58"/>
    </row>
    <row r="379" spans="1:48" ht="12.75" customHeight="1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8"/>
      <c r="AN379" s="58"/>
      <c r="AO379" s="58"/>
      <c r="AP379" s="58"/>
      <c r="AQ379" s="58"/>
      <c r="AR379" s="58"/>
      <c r="AS379" s="58"/>
      <c r="AT379" s="58"/>
      <c r="AU379" s="58"/>
      <c r="AV379" s="58"/>
    </row>
    <row r="380" spans="1:48" ht="12.75" customHeight="1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8"/>
      <c r="AN380" s="58"/>
      <c r="AO380" s="58"/>
      <c r="AP380" s="58"/>
      <c r="AQ380" s="58"/>
      <c r="AR380" s="58"/>
      <c r="AS380" s="58"/>
      <c r="AT380" s="58"/>
      <c r="AU380" s="58"/>
      <c r="AV380" s="58"/>
    </row>
    <row r="381" spans="1:48" ht="12.75" customHeight="1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8"/>
      <c r="AN381" s="58"/>
      <c r="AO381" s="58"/>
      <c r="AP381" s="58"/>
      <c r="AQ381" s="58"/>
      <c r="AR381" s="58"/>
      <c r="AS381" s="58"/>
      <c r="AT381" s="58"/>
      <c r="AU381" s="58"/>
      <c r="AV381" s="58"/>
    </row>
    <row r="382" spans="1:48" ht="12.75" customHeight="1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8"/>
      <c r="AN382" s="58"/>
      <c r="AO382" s="58"/>
      <c r="AP382" s="58"/>
      <c r="AQ382" s="58"/>
      <c r="AR382" s="58"/>
      <c r="AS382" s="58"/>
      <c r="AT382" s="58"/>
      <c r="AU382" s="58"/>
      <c r="AV382" s="58"/>
    </row>
    <row r="383" spans="1:48" ht="12.75" customHeight="1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8"/>
      <c r="AN383" s="58"/>
      <c r="AO383" s="58"/>
      <c r="AP383" s="58"/>
      <c r="AQ383" s="58"/>
      <c r="AR383" s="58"/>
      <c r="AS383" s="58"/>
      <c r="AT383" s="58"/>
      <c r="AU383" s="58"/>
      <c r="AV383" s="58"/>
    </row>
    <row r="384" spans="1:48" ht="12.75" customHeight="1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8"/>
      <c r="AN384" s="58"/>
      <c r="AO384" s="58"/>
      <c r="AP384" s="58"/>
      <c r="AQ384" s="58"/>
      <c r="AR384" s="58"/>
      <c r="AS384" s="58"/>
      <c r="AT384" s="58"/>
      <c r="AU384" s="58"/>
      <c r="AV384" s="58"/>
    </row>
    <row r="385" spans="1:48" ht="12.75" customHeight="1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8"/>
      <c r="AN385" s="58"/>
      <c r="AO385" s="58"/>
      <c r="AP385" s="58"/>
      <c r="AQ385" s="58"/>
      <c r="AR385" s="58"/>
      <c r="AS385" s="58"/>
      <c r="AT385" s="58"/>
      <c r="AU385" s="58"/>
      <c r="AV385" s="58"/>
    </row>
    <row r="386" spans="1:48" ht="12.75" customHeight="1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8"/>
      <c r="AN386" s="58"/>
      <c r="AO386" s="58"/>
      <c r="AP386" s="58"/>
      <c r="AQ386" s="58"/>
      <c r="AR386" s="58"/>
      <c r="AS386" s="58"/>
      <c r="AT386" s="58"/>
      <c r="AU386" s="58"/>
      <c r="AV386" s="58"/>
    </row>
    <row r="387" spans="1:48" ht="12.75" customHeight="1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8"/>
      <c r="AN387" s="58"/>
      <c r="AO387" s="58"/>
      <c r="AP387" s="58"/>
      <c r="AQ387" s="58"/>
      <c r="AR387" s="58"/>
      <c r="AS387" s="58"/>
      <c r="AT387" s="58"/>
      <c r="AU387" s="58"/>
      <c r="AV387" s="58"/>
    </row>
    <row r="388" spans="1:48" ht="12.75" customHeight="1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8"/>
      <c r="AN388" s="58"/>
      <c r="AO388" s="58"/>
      <c r="AP388" s="58"/>
      <c r="AQ388" s="58"/>
      <c r="AR388" s="58"/>
      <c r="AS388" s="58"/>
      <c r="AT388" s="58"/>
      <c r="AU388" s="58"/>
      <c r="AV388" s="58"/>
    </row>
    <row r="389" spans="1:48" ht="12.75" customHeight="1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8"/>
      <c r="AN389" s="58"/>
      <c r="AO389" s="58"/>
      <c r="AP389" s="58"/>
      <c r="AQ389" s="58"/>
      <c r="AR389" s="58"/>
      <c r="AS389" s="58"/>
      <c r="AT389" s="58"/>
      <c r="AU389" s="58"/>
      <c r="AV389" s="58"/>
    </row>
    <row r="390" spans="1:48" ht="12.75" customHeight="1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8"/>
      <c r="AN390" s="58"/>
      <c r="AO390" s="58"/>
      <c r="AP390" s="58"/>
      <c r="AQ390" s="58"/>
      <c r="AR390" s="58"/>
      <c r="AS390" s="58"/>
      <c r="AT390" s="58"/>
      <c r="AU390" s="58"/>
      <c r="AV390" s="58"/>
    </row>
    <row r="391" spans="1:48" ht="12.75" customHeight="1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8"/>
      <c r="AN391" s="58"/>
      <c r="AO391" s="58"/>
      <c r="AP391" s="58"/>
      <c r="AQ391" s="58"/>
      <c r="AR391" s="58"/>
      <c r="AS391" s="58"/>
      <c r="AT391" s="58"/>
      <c r="AU391" s="58"/>
      <c r="AV391" s="58"/>
    </row>
    <row r="392" spans="1:48" ht="12.75" customHeight="1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8"/>
      <c r="AN392" s="58"/>
      <c r="AO392" s="58"/>
      <c r="AP392" s="58"/>
      <c r="AQ392" s="58"/>
      <c r="AR392" s="58"/>
      <c r="AS392" s="58"/>
      <c r="AT392" s="58"/>
      <c r="AU392" s="58"/>
      <c r="AV392" s="58"/>
    </row>
    <row r="393" spans="1:48" ht="12.75" customHeight="1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8"/>
      <c r="AN393" s="58"/>
      <c r="AO393" s="58"/>
      <c r="AP393" s="58"/>
      <c r="AQ393" s="58"/>
      <c r="AR393" s="58"/>
      <c r="AS393" s="58"/>
      <c r="AT393" s="58"/>
      <c r="AU393" s="58"/>
      <c r="AV393" s="58"/>
    </row>
    <row r="394" spans="1:48" ht="12.75" customHeight="1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8"/>
      <c r="AN394" s="58"/>
      <c r="AO394" s="58"/>
      <c r="AP394" s="58"/>
      <c r="AQ394" s="58"/>
      <c r="AR394" s="58"/>
      <c r="AS394" s="58"/>
      <c r="AT394" s="58"/>
      <c r="AU394" s="58"/>
      <c r="AV394" s="58"/>
    </row>
    <row r="395" spans="1:48" ht="12.75" customHeight="1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8"/>
      <c r="AN395" s="58"/>
      <c r="AO395" s="58"/>
      <c r="AP395" s="58"/>
      <c r="AQ395" s="58"/>
      <c r="AR395" s="58"/>
      <c r="AS395" s="58"/>
      <c r="AT395" s="58"/>
      <c r="AU395" s="58"/>
      <c r="AV395" s="58"/>
    </row>
    <row r="396" spans="1:48" ht="12.75" customHeight="1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8"/>
      <c r="AN396" s="58"/>
      <c r="AO396" s="58"/>
      <c r="AP396" s="58"/>
      <c r="AQ396" s="58"/>
      <c r="AR396" s="58"/>
      <c r="AS396" s="58"/>
      <c r="AT396" s="58"/>
      <c r="AU396" s="58"/>
      <c r="AV396" s="58"/>
    </row>
    <row r="397" spans="1:48" ht="12.75" customHeight="1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8"/>
      <c r="AN397" s="58"/>
      <c r="AO397" s="58"/>
      <c r="AP397" s="58"/>
      <c r="AQ397" s="58"/>
      <c r="AR397" s="58"/>
      <c r="AS397" s="58"/>
      <c r="AT397" s="58"/>
      <c r="AU397" s="58"/>
      <c r="AV397" s="58"/>
    </row>
    <row r="398" spans="1:48" ht="12.75" customHeight="1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8"/>
      <c r="AN398" s="58"/>
      <c r="AO398" s="58"/>
      <c r="AP398" s="58"/>
      <c r="AQ398" s="58"/>
      <c r="AR398" s="58"/>
      <c r="AS398" s="58"/>
      <c r="AT398" s="58"/>
      <c r="AU398" s="58"/>
      <c r="AV398" s="58"/>
    </row>
    <row r="399" spans="1:48" ht="12.75" customHeight="1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8"/>
      <c r="AN399" s="58"/>
      <c r="AO399" s="58"/>
      <c r="AP399" s="58"/>
      <c r="AQ399" s="58"/>
      <c r="AR399" s="58"/>
      <c r="AS399" s="58"/>
      <c r="AT399" s="58"/>
      <c r="AU399" s="58"/>
      <c r="AV399" s="58"/>
    </row>
    <row r="400" spans="1:48" ht="12.75" customHeight="1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8"/>
      <c r="AN400" s="58"/>
      <c r="AO400" s="58"/>
      <c r="AP400" s="58"/>
      <c r="AQ400" s="58"/>
      <c r="AR400" s="58"/>
      <c r="AS400" s="58"/>
      <c r="AT400" s="58"/>
      <c r="AU400" s="58"/>
      <c r="AV400" s="58"/>
    </row>
    <row r="401" spans="1:48" ht="12.75" customHeight="1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8"/>
      <c r="AN401" s="58"/>
      <c r="AO401" s="58"/>
      <c r="AP401" s="58"/>
      <c r="AQ401" s="58"/>
      <c r="AR401" s="58"/>
      <c r="AS401" s="58"/>
      <c r="AT401" s="58"/>
      <c r="AU401" s="58"/>
      <c r="AV401" s="58"/>
    </row>
    <row r="402" spans="1:48" ht="12.75" customHeight="1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8"/>
      <c r="AN402" s="58"/>
      <c r="AO402" s="58"/>
      <c r="AP402" s="58"/>
      <c r="AQ402" s="58"/>
      <c r="AR402" s="58"/>
      <c r="AS402" s="58"/>
      <c r="AT402" s="58"/>
      <c r="AU402" s="58"/>
      <c r="AV402" s="58"/>
    </row>
    <row r="403" spans="1:48" ht="12.75" customHeight="1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8"/>
      <c r="AN403" s="58"/>
      <c r="AO403" s="58"/>
      <c r="AP403" s="58"/>
      <c r="AQ403" s="58"/>
      <c r="AR403" s="58"/>
      <c r="AS403" s="58"/>
      <c r="AT403" s="58"/>
      <c r="AU403" s="58"/>
      <c r="AV403" s="58"/>
    </row>
    <row r="404" spans="1:48" ht="12.75" customHeight="1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8"/>
      <c r="AN404" s="58"/>
      <c r="AO404" s="58"/>
      <c r="AP404" s="58"/>
      <c r="AQ404" s="58"/>
      <c r="AR404" s="58"/>
      <c r="AS404" s="58"/>
      <c r="AT404" s="58"/>
      <c r="AU404" s="58"/>
      <c r="AV404" s="58"/>
    </row>
    <row r="405" spans="1:48" ht="12.75" customHeight="1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8"/>
      <c r="AN405" s="58"/>
      <c r="AO405" s="58"/>
      <c r="AP405" s="58"/>
      <c r="AQ405" s="58"/>
      <c r="AR405" s="58"/>
      <c r="AS405" s="58"/>
      <c r="AT405" s="58"/>
      <c r="AU405" s="58"/>
      <c r="AV405" s="58"/>
    </row>
    <row r="406" spans="1:48" ht="12.75" customHeight="1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8"/>
      <c r="AN406" s="58"/>
      <c r="AO406" s="58"/>
      <c r="AP406" s="58"/>
      <c r="AQ406" s="58"/>
      <c r="AR406" s="58"/>
      <c r="AS406" s="58"/>
      <c r="AT406" s="58"/>
      <c r="AU406" s="58"/>
      <c r="AV406" s="58"/>
    </row>
    <row r="407" spans="1:48" ht="12.75" customHeight="1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8"/>
      <c r="AN407" s="58"/>
      <c r="AO407" s="58"/>
      <c r="AP407" s="58"/>
      <c r="AQ407" s="58"/>
      <c r="AR407" s="58"/>
      <c r="AS407" s="58"/>
      <c r="AT407" s="58"/>
      <c r="AU407" s="58"/>
      <c r="AV407" s="58"/>
    </row>
    <row r="408" spans="1:48" ht="12.75" customHeight="1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8"/>
      <c r="AN408" s="58"/>
      <c r="AO408" s="58"/>
      <c r="AP408" s="58"/>
      <c r="AQ408" s="58"/>
      <c r="AR408" s="58"/>
      <c r="AS408" s="58"/>
      <c r="AT408" s="58"/>
      <c r="AU408" s="58"/>
      <c r="AV408" s="58"/>
    </row>
    <row r="409" spans="1:48" ht="12.75" customHeight="1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8"/>
      <c r="AN409" s="58"/>
      <c r="AO409" s="58"/>
      <c r="AP409" s="58"/>
      <c r="AQ409" s="58"/>
      <c r="AR409" s="58"/>
      <c r="AS409" s="58"/>
      <c r="AT409" s="58"/>
      <c r="AU409" s="58"/>
      <c r="AV409" s="58"/>
    </row>
    <row r="410" spans="1:48" ht="12.75" customHeight="1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8"/>
      <c r="AN410" s="58"/>
      <c r="AO410" s="58"/>
      <c r="AP410" s="58"/>
      <c r="AQ410" s="58"/>
      <c r="AR410" s="58"/>
      <c r="AS410" s="58"/>
      <c r="AT410" s="58"/>
      <c r="AU410" s="58"/>
      <c r="AV410" s="58"/>
    </row>
    <row r="411" spans="1:48" ht="12.75" customHeight="1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8"/>
      <c r="AN411" s="58"/>
      <c r="AO411" s="58"/>
      <c r="AP411" s="58"/>
      <c r="AQ411" s="58"/>
      <c r="AR411" s="58"/>
      <c r="AS411" s="58"/>
      <c r="AT411" s="58"/>
      <c r="AU411" s="58"/>
      <c r="AV411" s="58"/>
    </row>
    <row r="412" spans="1:48" ht="12.75" customHeight="1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8"/>
      <c r="AN412" s="58"/>
      <c r="AO412" s="58"/>
      <c r="AP412" s="58"/>
      <c r="AQ412" s="58"/>
      <c r="AR412" s="58"/>
      <c r="AS412" s="58"/>
      <c r="AT412" s="58"/>
      <c r="AU412" s="58"/>
      <c r="AV412" s="58"/>
    </row>
    <row r="413" spans="1:48" ht="12.75" customHeight="1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8"/>
      <c r="AN413" s="58"/>
      <c r="AO413" s="58"/>
      <c r="AP413" s="58"/>
      <c r="AQ413" s="58"/>
      <c r="AR413" s="58"/>
      <c r="AS413" s="58"/>
      <c r="AT413" s="58"/>
      <c r="AU413" s="58"/>
      <c r="AV413" s="58"/>
    </row>
    <row r="414" spans="1:48" ht="12.75" customHeight="1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8"/>
      <c r="AN414" s="58"/>
      <c r="AO414" s="58"/>
      <c r="AP414" s="58"/>
      <c r="AQ414" s="58"/>
      <c r="AR414" s="58"/>
      <c r="AS414" s="58"/>
      <c r="AT414" s="58"/>
      <c r="AU414" s="58"/>
      <c r="AV414" s="58"/>
    </row>
    <row r="415" spans="1:48" ht="12.75" customHeight="1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8"/>
      <c r="AN415" s="58"/>
      <c r="AO415" s="58"/>
      <c r="AP415" s="58"/>
      <c r="AQ415" s="58"/>
      <c r="AR415" s="58"/>
      <c r="AS415" s="58"/>
      <c r="AT415" s="58"/>
      <c r="AU415" s="58"/>
      <c r="AV415" s="58"/>
    </row>
    <row r="416" spans="1:48" ht="12.75" customHeight="1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8"/>
      <c r="AN416" s="58"/>
      <c r="AO416" s="58"/>
      <c r="AP416" s="58"/>
      <c r="AQ416" s="58"/>
      <c r="AR416" s="58"/>
      <c r="AS416" s="58"/>
      <c r="AT416" s="58"/>
      <c r="AU416" s="58"/>
      <c r="AV416" s="58"/>
    </row>
    <row r="417" spans="1:48" ht="12.75" customHeight="1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8"/>
      <c r="AN417" s="58"/>
      <c r="AO417" s="58"/>
      <c r="AP417" s="58"/>
      <c r="AQ417" s="58"/>
      <c r="AR417" s="58"/>
      <c r="AS417" s="58"/>
      <c r="AT417" s="58"/>
      <c r="AU417" s="58"/>
      <c r="AV417" s="58"/>
    </row>
    <row r="418" spans="1:48" ht="12.75" customHeight="1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8"/>
      <c r="AN418" s="58"/>
      <c r="AO418" s="58"/>
      <c r="AP418" s="58"/>
      <c r="AQ418" s="58"/>
      <c r="AR418" s="58"/>
      <c r="AS418" s="58"/>
      <c r="AT418" s="58"/>
      <c r="AU418" s="58"/>
      <c r="AV418" s="58"/>
    </row>
    <row r="419" spans="1:48" ht="12.75" customHeight="1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8"/>
      <c r="AN419" s="58"/>
      <c r="AO419" s="58"/>
      <c r="AP419" s="58"/>
      <c r="AQ419" s="58"/>
      <c r="AR419" s="58"/>
      <c r="AS419" s="58"/>
      <c r="AT419" s="58"/>
      <c r="AU419" s="58"/>
      <c r="AV419" s="58"/>
    </row>
    <row r="420" spans="1:48" ht="12.75" customHeight="1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8"/>
      <c r="AN420" s="58"/>
      <c r="AO420" s="58"/>
      <c r="AP420" s="58"/>
      <c r="AQ420" s="58"/>
      <c r="AR420" s="58"/>
      <c r="AS420" s="58"/>
      <c r="AT420" s="58"/>
      <c r="AU420" s="58"/>
      <c r="AV420" s="58"/>
    </row>
    <row r="421" spans="1:48" ht="12.75" customHeight="1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8"/>
      <c r="AN421" s="58"/>
      <c r="AO421" s="58"/>
      <c r="AP421" s="58"/>
      <c r="AQ421" s="58"/>
      <c r="AR421" s="58"/>
      <c r="AS421" s="58"/>
      <c r="AT421" s="58"/>
      <c r="AU421" s="58"/>
      <c r="AV421" s="58"/>
    </row>
    <row r="422" spans="1:48" ht="12.75" customHeight="1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8"/>
      <c r="AN422" s="58"/>
      <c r="AO422" s="58"/>
      <c r="AP422" s="58"/>
      <c r="AQ422" s="58"/>
      <c r="AR422" s="58"/>
      <c r="AS422" s="58"/>
      <c r="AT422" s="58"/>
      <c r="AU422" s="58"/>
      <c r="AV422" s="58"/>
    </row>
    <row r="423" spans="1:48" ht="12.75" customHeight="1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8"/>
      <c r="AN423" s="58"/>
      <c r="AO423" s="58"/>
      <c r="AP423" s="58"/>
      <c r="AQ423" s="58"/>
      <c r="AR423" s="58"/>
      <c r="AS423" s="58"/>
      <c r="AT423" s="58"/>
      <c r="AU423" s="58"/>
      <c r="AV423" s="58"/>
    </row>
    <row r="424" spans="1:48" ht="12.75" customHeight="1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8"/>
      <c r="AN424" s="58"/>
      <c r="AO424" s="58"/>
      <c r="AP424" s="58"/>
      <c r="AQ424" s="58"/>
      <c r="AR424" s="58"/>
      <c r="AS424" s="58"/>
      <c r="AT424" s="58"/>
      <c r="AU424" s="58"/>
      <c r="AV424" s="58"/>
    </row>
    <row r="425" spans="1:48" ht="12.75" customHeight="1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8"/>
      <c r="AN425" s="58"/>
      <c r="AO425" s="58"/>
      <c r="AP425" s="58"/>
      <c r="AQ425" s="58"/>
      <c r="AR425" s="58"/>
      <c r="AS425" s="58"/>
      <c r="AT425" s="58"/>
      <c r="AU425" s="58"/>
      <c r="AV425" s="58"/>
    </row>
    <row r="426" spans="1:48" ht="12.75" customHeight="1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8"/>
      <c r="AN426" s="58"/>
      <c r="AO426" s="58"/>
      <c r="AP426" s="58"/>
      <c r="AQ426" s="58"/>
      <c r="AR426" s="58"/>
      <c r="AS426" s="58"/>
      <c r="AT426" s="58"/>
      <c r="AU426" s="58"/>
      <c r="AV426" s="58"/>
    </row>
    <row r="427" spans="1:48" ht="12.75" customHeight="1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8"/>
      <c r="AN427" s="58"/>
      <c r="AO427" s="58"/>
      <c r="AP427" s="58"/>
      <c r="AQ427" s="58"/>
      <c r="AR427" s="58"/>
      <c r="AS427" s="58"/>
      <c r="AT427" s="58"/>
      <c r="AU427" s="58"/>
      <c r="AV427" s="58"/>
    </row>
    <row r="428" spans="1:48" ht="12.75" customHeight="1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8"/>
      <c r="AN428" s="58"/>
      <c r="AO428" s="58"/>
      <c r="AP428" s="58"/>
      <c r="AQ428" s="58"/>
      <c r="AR428" s="58"/>
      <c r="AS428" s="58"/>
      <c r="AT428" s="58"/>
      <c r="AU428" s="58"/>
      <c r="AV428" s="58"/>
    </row>
    <row r="429" spans="1:48" ht="12.75" customHeight="1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8"/>
      <c r="AN429" s="58"/>
      <c r="AO429" s="58"/>
      <c r="AP429" s="58"/>
      <c r="AQ429" s="58"/>
      <c r="AR429" s="58"/>
      <c r="AS429" s="58"/>
      <c r="AT429" s="58"/>
      <c r="AU429" s="58"/>
      <c r="AV429" s="58"/>
    </row>
    <row r="430" spans="1:48" ht="12.75" customHeight="1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8"/>
      <c r="AN430" s="58"/>
      <c r="AO430" s="58"/>
      <c r="AP430" s="58"/>
      <c r="AQ430" s="58"/>
      <c r="AR430" s="58"/>
      <c r="AS430" s="58"/>
      <c r="AT430" s="58"/>
      <c r="AU430" s="58"/>
      <c r="AV430" s="58"/>
    </row>
    <row r="431" spans="1:48" ht="12.75" customHeight="1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8"/>
      <c r="AN431" s="58"/>
      <c r="AO431" s="58"/>
      <c r="AP431" s="58"/>
      <c r="AQ431" s="58"/>
      <c r="AR431" s="58"/>
      <c r="AS431" s="58"/>
      <c r="AT431" s="58"/>
      <c r="AU431" s="58"/>
      <c r="AV431" s="58"/>
    </row>
    <row r="432" spans="1:48" ht="12.75" customHeight="1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8"/>
      <c r="AN432" s="58"/>
      <c r="AO432" s="58"/>
      <c r="AP432" s="58"/>
      <c r="AQ432" s="58"/>
      <c r="AR432" s="58"/>
      <c r="AS432" s="58"/>
      <c r="AT432" s="58"/>
      <c r="AU432" s="58"/>
      <c r="AV432" s="58"/>
    </row>
    <row r="433" spans="1:48" ht="12.75" customHeight="1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8"/>
      <c r="AN433" s="58"/>
      <c r="AO433" s="58"/>
      <c r="AP433" s="58"/>
      <c r="AQ433" s="58"/>
      <c r="AR433" s="58"/>
      <c r="AS433" s="58"/>
      <c r="AT433" s="58"/>
      <c r="AU433" s="58"/>
      <c r="AV433" s="58"/>
    </row>
    <row r="434" spans="1:48" ht="12.75" customHeight="1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8"/>
      <c r="AN434" s="58"/>
      <c r="AO434" s="58"/>
      <c r="AP434" s="58"/>
      <c r="AQ434" s="58"/>
      <c r="AR434" s="58"/>
      <c r="AS434" s="58"/>
      <c r="AT434" s="58"/>
      <c r="AU434" s="58"/>
      <c r="AV434" s="58"/>
    </row>
    <row r="435" spans="1:48" ht="12.75" customHeight="1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8"/>
      <c r="AN435" s="58"/>
      <c r="AO435" s="58"/>
      <c r="AP435" s="58"/>
      <c r="AQ435" s="58"/>
      <c r="AR435" s="58"/>
      <c r="AS435" s="58"/>
      <c r="AT435" s="58"/>
      <c r="AU435" s="58"/>
      <c r="AV435" s="58"/>
    </row>
    <row r="436" spans="1:48" ht="12.75" customHeight="1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8"/>
      <c r="AN436" s="58"/>
      <c r="AO436" s="58"/>
      <c r="AP436" s="58"/>
      <c r="AQ436" s="58"/>
      <c r="AR436" s="58"/>
      <c r="AS436" s="58"/>
      <c r="AT436" s="58"/>
      <c r="AU436" s="58"/>
      <c r="AV436" s="58"/>
    </row>
    <row r="437" spans="1:48" ht="12.75" customHeight="1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8"/>
      <c r="AN437" s="58"/>
      <c r="AO437" s="58"/>
      <c r="AP437" s="58"/>
      <c r="AQ437" s="58"/>
      <c r="AR437" s="58"/>
      <c r="AS437" s="58"/>
      <c r="AT437" s="58"/>
      <c r="AU437" s="58"/>
      <c r="AV437" s="58"/>
    </row>
    <row r="438" spans="1:48" ht="12.75" customHeight="1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8"/>
      <c r="AN438" s="58"/>
      <c r="AO438" s="58"/>
      <c r="AP438" s="58"/>
      <c r="AQ438" s="58"/>
      <c r="AR438" s="58"/>
      <c r="AS438" s="58"/>
      <c r="AT438" s="58"/>
      <c r="AU438" s="58"/>
      <c r="AV438" s="58"/>
    </row>
    <row r="439" spans="1:48" ht="12.75" customHeight="1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8"/>
      <c r="AN439" s="58"/>
      <c r="AO439" s="58"/>
      <c r="AP439" s="58"/>
      <c r="AQ439" s="58"/>
      <c r="AR439" s="58"/>
      <c r="AS439" s="58"/>
      <c r="AT439" s="58"/>
      <c r="AU439" s="58"/>
      <c r="AV439" s="58"/>
    </row>
    <row r="440" spans="1:48" ht="12.75" customHeight="1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8"/>
      <c r="AN440" s="58"/>
      <c r="AO440" s="58"/>
      <c r="AP440" s="58"/>
      <c r="AQ440" s="58"/>
      <c r="AR440" s="58"/>
      <c r="AS440" s="58"/>
      <c r="AT440" s="58"/>
      <c r="AU440" s="58"/>
      <c r="AV440" s="58"/>
    </row>
    <row r="441" spans="1:48" ht="12.75" customHeight="1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8"/>
      <c r="AN441" s="58"/>
      <c r="AO441" s="58"/>
      <c r="AP441" s="58"/>
      <c r="AQ441" s="58"/>
      <c r="AR441" s="58"/>
      <c r="AS441" s="58"/>
      <c r="AT441" s="58"/>
      <c r="AU441" s="58"/>
      <c r="AV441" s="58"/>
    </row>
    <row r="442" spans="1:48" ht="12.75" customHeight="1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8"/>
      <c r="AN442" s="58"/>
      <c r="AO442" s="58"/>
      <c r="AP442" s="58"/>
      <c r="AQ442" s="58"/>
      <c r="AR442" s="58"/>
      <c r="AS442" s="58"/>
      <c r="AT442" s="58"/>
      <c r="AU442" s="58"/>
      <c r="AV442" s="58"/>
    </row>
    <row r="443" spans="1:48" ht="12.75" customHeight="1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8"/>
      <c r="AN443" s="58"/>
      <c r="AO443" s="58"/>
      <c r="AP443" s="58"/>
      <c r="AQ443" s="58"/>
      <c r="AR443" s="58"/>
      <c r="AS443" s="58"/>
      <c r="AT443" s="58"/>
      <c r="AU443" s="58"/>
      <c r="AV443" s="58"/>
    </row>
    <row r="444" spans="1:48" ht="12.75" customHeight="1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8"/>
      <c r="AN444" s="58"/>
      <c r="AO444" s="58"/>
      <c r="AP444" s="58"/>
      <c r="AQ444" s="58"/>
      <c r="AR444" s="58"/>
      <c r="AS444" s="58"/>
      <c r="AT444" s="58"/>
      <c r="AU444" s="58"/>
      <c r="AV444" s="58"/>
    </row>
    <row r="445" spans="1:48" ht="12.75" customHeight="1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8"/>
      <c r="AN445" s="58"/>
      <c r="AO445" s="58"/>
      <c r="AP445" s="58"/>
      <c r="AQ445" s="58"/>
      <c r="AR445" s="58"/>
      <c r="AS445" s="58"/>
      <c r="AT445" s="58"/>
      <c r="AU445" s="58"/>
      <c r="AV445" s="58"/>
    </row>
    <row r="446" spans="1:48" ht="12.75" customHeight="1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8"/>
      <c r="AN446" s="58"/>
      <c r="AO446" s="58"/>
      <c r="AP446" s="58"/>
      <c r="AQ446" s="58"/>
      <c r="AR446" s="58"/>
      <c r="AS446" s="58"/>
      <c r="AT446" s="58"/>
      <c r="AU446" s="58"/>
      <c r="AV446" s="58"/>
    </row>
    <row r="447" spans="1:48" ht="12.75" customHeight="1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8"/>
      <c r="AN447" s="58"/>
      <c r="AO447" s="58"/>
      <c r="AP447" s="58"/>
      <c r="AQ447" s="58"/>
      <c r="AR447" s="58"/>
      <c r="AS447" s="58"/>
      <c r="AT447" s="58"/>
      <c r="AU447" s="58"/>
      <c r="AV447" s="58"/>
    </row>
    <row r="448" spans="1:48" ht="12.75" customHeight="1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8"/>
      <c r="AN448" s="58"/>
      <c r="AO448" s="58"/>
      <c r="AP448" s="58"/>
      <c r="AQ448" s="58"/>
      <c r="AR448" s="58"/>
      <c r="AS448" s="58"/>
      <c r="AT448" s="58"/>
      <c r="AU448" s="58"/>
      <c r="AV448" s="58"/>
    </row>
    <row r="449" spans="1:48" ht="12.75" customHeight="1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8"/>
      <c r="AN449" s="58"/>
      <c r="AO449" s="58"/>
      <c r="AP449" s="58"/>
      <c r="AQ449" s="58"/>
      <c r="AR449" s="58"/>
      <c r="AS449" s="58"/>
      <c r="AT449" s="58"/>
      <c r="AU449" s="58"/>
      <c r="AV449" s="58"/>
    </row>
    <row r="450" spans="1:48" ht="12.75" customHeight="1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8"/>
      <c r="AN450" s="58"/>
      <c r="AO450" s="58"/>
      <c r="AP450" s="58"/>
      <c r="AQ450" s="58"/>
      <c r="AR450" s="58"/>
      <c r="AS450" s="58"/>
      <c r="AT450" s="58"/>
      <c r="AU450" s="58"/>
      <c r="AV450" s="58"/>
    </row>
    <row r="451" spans="1:48" ht="12.75" customHeight="1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8"/>
      <c r="AN451" s="58"/>
      <c r="AO451" s="58"/>
      <c r="AP451" s="58"/>
      <c r="AQ451" s="58"/>
      <c r="AR451" s="58"/>
      <c r="AS451" s="58"/>
      <c r="AT451" s="58"/>
      <c r="AU451" s="58"/>
      <c r="AV451" s="58"/>
    </row>
    <row r="452" spans="1:48" ht="12.75" customHeight="1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8"/>
      <c r="AN452" s="58"/>
      <c r="AO452" s="58"/>
      <c r="AP452" s="58"/>
      <c r="AQ452" s="58"/>
      <c r="AR452" s="58"/>
      <c r="AS452" s="58"/>
      <c r="AT452" s="58"/>
      <c r="AU452" s="58"/>
      <c r="AV452" s="58"/>
    </row>
    <row r="453" spans="1:48" ht="12.75" customHeight="1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8"/>
      <c r="AN453" s="58"/>
      <c r="AO453" s="58"/>
      <c r="AP453" s="58"/>
      <c r="AQ453" s="58"/>
      <c r="AR453" s="58"/>
      <c r="AS453" s="58"/>
      <c r="AT453" s="58"/>
      <c r="AU453" s="58"/>
      <c r="AV453" s="58"/>
    </row>
    <row r="454" spans="1:48" ht="12.75" customHeight="1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8"/>
      <c r="AN454" s="58"/>
      <c r="AO454" s="58"/>
      <c r="AP454" s="58"/>
      <c r="AQ454" s="58"/>
      <c r="AR454" s="58"/>
      <c r="AS454" s="58"/>
      <c r="AT454" s="58"/>
      <c r="AU454" s="58"/>
      <c r="AV454" s="58"/>
    </row>
    <row r="455" spans="1:48" ht="12.75" customHeight="1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8"/>
      <c r="AN455" s="58"/>
      <c r="AO455" s="58"/>
      <c r="AP455" s="58"/>
      <c r="AQ455" s="58"/>
      <c r="AR455" s="58"/>
      <c r="AS455" s="58"/>
      <c r="AT455" s="58"/>
      <c r="AU455" s="58"/>
      <c r="AV455" s="58"/>
    </row>
    <row r="456" spans="1:48" ht="12.75" customHeight="1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8"/>
      <c r="AN456" s="58"/>
      <c r="AO456" s="58"/>
      <c r="AP456" s="58"/>
      <c r="AQ456" s="58"/>
      <c r="AR456" s="58"/>
      <c r="AS456" s="58"/>
      <c r="AT456" s="58"/>
      <c r="AU456" s="58"/>
      <c r="AV456" s="58"/>
    </row>
    <row r="457" spans="1:48" ht="12.75" customHeight="1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8"/>
      <c r="AN457" s="58"/>
      <c r="AO457" s="58"/>
      <c r="AP457" s="58"/>
      <c r="AQ457" s="58"/>
      <c r="AR457" s="58"/>
      <c r="AS457" s="58"/>
      <c r="AT457" s="58"/>
      <c r="AU457" s="58"/>
      <c r="AV457" s="58"/>
    </row>
    <row r="458" spans="1:48" ht="12.75" customHeight="1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8"/>
      <c r="AN458" s="58"/>
      <c r="AO458" s="58"/>
      <c r="AP458" s="58"/>
      <c r="AQ458" s="58"/>
      <c r="AR458" s="58"/>
      <c r="AS458" s="58"/>
      <c r="AT458" s="58"/>
      <c r="AU458" s="58"/>
      <c r="AV458" s="58"/>
    </row>
    <row r="459" spans="1:48" ht="12.75" customHeight="1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8"/>
      <c r="AN459" s="58"/>
      <c r="AO459" s="58"/>
      <c r="AP459" s="58"/>
      <c r="AQ459" s="58"/>
      <c r="AR459" s="58"/>
      <c r="AS459" s="58"/>
      <c r="AT459" s="58"/>
      <c r="AU459" s="58"/>
      <c r="AV459" s="58"/>
    </row>
    <row r="460" spans="1:48" ht="12.75" customHeight="1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8"/>
      <c r="AN460" s="58"/>
      <c r="AO460" s="58"/>
      <c r="AP460" s="58"/>
      <c r="AQ460" s="58"/>
      <c r="AR460" s="58"/>
      <c r="AS460" s="58"/>
      <c r="AT460" s="58"/>
      <c r="AU460" s="58"/>
      <c r="AV460" s="58"/>
    </row>
    <row r="461" spans="1:48" ht="12.75" customHeight="1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8"/>
      <c r="AN461" s="58"/>
      <c r="AO461" s="58"/>
      <c r="AP461" s="58"/>
      <c r="AQ461" s="58"/>
      <c r="AR461" s="58"/>
      <c r="AS461" s="58"/>
      <c r="AT461" s="58"/>
      <c r="AU461" s="58"/>
      <c r="AV461" s="58"/>
    </row>
    <row r="462" spans="1:48" ht="12.75" customHeight="1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8"/>
      <c r="AN462" s="58"/>
      <c r="AO462" s="58"/>
      <c r="AP462" s="58"/>
      <c r="AQ462" s="58"/>
      <c r="AR462" s="58"/>
      <c r="AS462" s="58"/>
      <c r="AT462" s="58"/>
      <c r="AU462" s="58"/>
      <c r="AV462" s="58"/>
    </row>
    <row r="463" spans="1:48" ht="12.75" customHeight="1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8"/>
      <c r="AN463" s="58"/>
      <c r="AO463" s="58"/>
      <c r="AP463" s="58"/>
      <c r="AQ463" s="58"/>
      <c r="AR463" s="58"/>
      <c r="AS463" s="58"/>
      <c r="AT463" s="58"/>
      <c r="AU463" s="58"/>
      <c r="AV463" s="58"/>
    </row>
    <row r="464" spans="1:48" ht="12.75" customHeight="1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8"/>
      <c r="AN464" s="58"/>
      <c r="AO464" s="58"/>
      <c r="AP464" s="58"/>
      <c r="AQ464" s="58"/>
      <c r="AR464" s="58"/>
      <c r="AS464" s="58"/>
      <c r="AT464" s="58"/>
      <c r="AU464" s="58"/>
      <c r="AV464" s="58"/>
    </row>
    <row r="465" spans="1:48" ht="12.75" customHeight="1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8"/>
      <c r="AN465" s="58"/>
      <c r="AO465" s="58"/>
      <c r="AP465" s="58"/>
      <c r="AQ465" s="58"/>
      <c r="AR465" s="58"/>
      <c r="AS465" s="58"/>
      <c r="AT465" s="58"/>
      <c r="AU465" s="58"/>
      <c r="AV465" s="58"/>
    </row>
    <row r="466" spans="1:48" ht="12.75" customHeight="1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8"/>
      <c r="AN466" s="58"/>
      <c r="AO466" s="58"/>
      <c r="AP466" s="58"/>
      <c r="AQ466" s="58"/>
      <c r="AR466" s="58"/>
      <c r="AS466" s="58"/>
      <c r="AT466" s="58"/>
      <c r="AU466" s="58"/>
      <c r="AV466" s="58"/>
    </row>
    <row r="467" spans="1:48" ht="12.75" customHeight="1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8"/>
      <c r="AN467" s="58"/>
      <c r="AO467" s="58"/>
      <c r="AP467" s="58"/>
      <c r="AQ467" s="58"/>
      <c r="AR467" s="58"/>
      <c r="AS467" s="58"/>
      <c r="AT467" s="58"/>
      <c r="AU467" s="58"/>
      <c r="AV467" s="58"/>
    </row>
    <row r="468" spans="1:48" ht="12.75" customHeight="1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8"/>
      <c r="AN468" s="58"/>
      <c r="AO468" s="58"/>
      <c r="AP468" s="58"/>
      <c r="AQ468" s="58"/>
      <c r="AR468" s="58"/>
      <c r="AS468" s="58"/>
      <c r="AT468" s="58"/>
      <c r="AU468" s="58"/>
      <c r="AV468" s="58"/>
    </row>
    <row r="469" spans="1:48" ht="12.75" customHeight="1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8"/>
      <c r="AN469" s="58"/>
      <c r="AO469" s="58"/>
      <c r="AP469" s="58"/>
      <c r="AQ469" s="58"/>
      <c r="AR469" s="58"/>
      <c r="AS469" s="58"/>
      <c r="AT469" s="58"/>
      <c r="AU469" s="58"/>
      <c r="AV469" s="58"/>
    </row>
    <row r="470" spans="1:48" ht="12.75" customHeight="1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8"/>
      <c r="AN470" s="58"/>
      <c r="AO470" s="58"/>
      <c r="AP470" s="58"/>
      <c r="AQ470" s="58"/>
      <c r="AR470" s="58"/>
      <c r="AS470" s="58"/>
      <c r="AT470" s="58"/>
      <c r="AU470" s="58"/>
      <c r="AV470" s="58"/>
    </row>
    <row r="471" spans="1:48" ht="12.75" customHeight="1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8"/>
      <c r="AN471" s="58"/>
      <c r="AO471" s="58"/>
      <c r="AP471" s="58"/>
      <c r="AQ471" s="58"/>
      <c r="AR471" s="58"/>
      <c r="AS471" s="58"/>
      <c r="AT471" s="58"/>
      <c r="AU471" s="58"/>
      <c r="AV471" s="58"/>
    </row>
    <row r="472" spans="1:48" ht="12.75" customHeight="1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8"/>
      <c r="AN472" s="58"/>
      <c r="AO472" s="58"/>
      <c r="AP472" s="58"/>
      <c r="AQ472" s="58"/>
      <c r="AR472" s="58"/>
      <c r="AS472" s="58"/>
      <c r="AT472" s="58"/>
      <c r="AU472" s="58"/>
      <c r="AV472" s="58"/>
    </row>
    <row r="473" spans="1:48" ht="12.75" customHeight="1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8"/>
      <c r="AN473" s="58"/>
      <c r="AO473" s="58"/>
      <c r="AP473" s="58"/>
      <c r="AQ473" s="58"/>
      <c r="AR473" s="58"/>
      <c r="AS473" s="58"/>
      <c r="AT473" s="58"/>
      <c r="AU473" s="58"/>
      <c r="AV473" s="58"/>
    </row>
    <row r="474" spans="1:48" ht="12.75" customHeight="1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8"/>
      <c r="AN474" s="58"/>
      <c r="AO474" s="58"/>
      <c r="AP474" s="58"/>
      <c r="AQ474" s="58"/>
      <c r="AR474" s="58"/>
      <c r="AS474" s="58"/>
      <c r="AT474" s="58"/>
      <c r="AU474" s="58"/>
      <c r="AV474" s="58"/>
    </row>
    <row r="475" spans="1:48" ht="12.75" customHeight="1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8"/>
      <c r="AN475" s="58"/>
      <c r="AO475" s="58"/>
      <c r="AP475" s="58"/>
      <c r="AQ475" s="58"/>
      <c r="AR475" s="58"/>
      <c r="AS475" s="58"/>
      <c r="AT475" s="58"/>
      <c r="AU475" s="58"/>
      <c r="AV475" s="58"/>
    </row>
    <row r="476" spans="1:48" ht="12.75" customHeight="1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8"/>
      <c r="AN476" s="58"/>
      <c r="AO476" s="58"/>
      <c r="AP476" s="58"/>
      <c r="AQ476" s="58"/>
      <c r="AR476" s="58"/>
      <c r="AS476" s="58"/>
      <c r="AT476" s="58"/>
      <c r="AU476" s="58"/>
      <c r="AV476" s="58"/>
    </row>
    <row r="477" spans="1:48" ht="12.75" customHeight="1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8"/>
      <c r="AN477" s="58"/>
      <c r="AO477" s="58"/>
      <c r="AP477" s="58"/>
      <c r="AQ477" s="58"/>
      <c r="AR477" s="58"/>
      <c r="AS477" s="58"/>
      <c r="AT477" s="58"/>
      <c r="AU477" s="58"/>
      <c r="AV477" s="58"/>
    </row>
    <row r="478" spans="1:48" ht="12.75" customHeight="1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8"/>
      <c r="AN478" s="58"/>
      <c r="AO478" s="58"/>
      <c r="AP478" s="58"/>
      <c r="AQ478" s="58"/>
      <c r="AR478" s="58"/>
      <c r="AS478" s="58"/>
      <c r="AT478" s="58"/>
      <c r="AU478" s="58"/>
      <c r="AV478" s="58"/>
    </row>
    <row r="479" spans="1:48" ht="12.75" customHeight="1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8"/>
      <c r="AN479" s="58"/>
      <c r="AO479" s="58"/>
      <c r="AP479" s="58"/>
      <c r="AQ479" s="58"/>
      <c r="AR479" s="58"/>
      <c r="AS479" s="58"/>
      <c r="AT479" s="58"/>
      <c r="AU479" s="58"/>
      <c r="AV479" s="58"/>
    </row>
    <row r="480" spans="1:48" ht="12.75" customHeight="1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8"/>
      <c r="AN480" s="58"/>
      <c r="AO480" s="58"/>
      <c r="AP480" s="58"/>
      <c r="AQ480" s="58"/>
      <c r="AR480" s="58"/>
      <c r="AS480" s="58"/>
      <c r="AT480" s="58"/>
      <c r="AU480" s="58"/>
      <c r="AV480" s="58"/>
    </row>
    <row r="481" spans="1:48" ht="12.75" customHeight="1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8"/>
      <c r="AN481" s="58"/>
      <c r="AO481" s="58"/>
      <c r="AP481" s="58"/>
      <c r="AQ481" s="58"/>
      <c r="AR481" s="58"/>
      <c r="AS481" s="58"/>
      <c r="AT481" s="58"/>
      <c r="AU481" s="58"/>
      <c r="AV481" s="58"/>
    </row>
    <row r="482" spans="1:48" ht="12.75" customHeight="1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8"/>
      <c r="AN482" s="58"/>
      <c r="AO482" s="58"/>
      <c r="AP482" s="58"/>
      <c r="AQ482" s="58"/>
      <c r="AR482" s="58"/>
      <c r="AS482" s="58"/>
      <c r="AT482" s="58"/>
      <c r="AU482" s="58"/>
      <c r="AV482" s="58"/>
    </row>
    <row r="483" spans="1:48" ht="12.75" customHeight="1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8"/>
      <c r="AN483" s="58"/>
      <c r="AO483" s="58"/>
      <c r="AP483" s="58"/>
      <c r="AQ483" s="58"/>
      <c r="AR483" s="58"/>
      <c r="AS483" s="58"/>
      <c r="AT483" s="58"/>
      <c r="AU483" s="58"/>
      <c r="AV483" s="58"/>
    </row>
    <row r="484" spans="1:48" ht="12.75" customHeight="1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8"/>
      <c r="AN484" s="58"/>
      <c r="AO484" s="58"/>
      <c r="AP484" s="58"/>
      <c r="AQ484" s="58"/>
      <c r="AR484" s="58"/>
      <c r="AS484" s="58"/>
      <c r="AT484" s="58"/>
      <c r="AU484" s="58"/>
      <c r="AV484" s="58"/>
    </row>
    <row r="485" spans="1:48" ht="12.75" customHeight="1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8"/>
      <c r="AN485" s="58"/>
      <c r="AO485" s="58"/>
      <c r="AP485" s="58"/>
      <c r="AQ485" s="58"/>
      <c r="AR485" s="58"/>
      <c r="AS485" s="58"/>
      <c r="AT485" s="58"/>
      <c r="AU485" s="58"/>
      <c r="AV485" s="58"/>
    </row>
    <row r="486" spans="1:48" ht="12.75" customHeight="1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8"/>
      <c r="AN486" s="58"/>
      <c r="AO486" s="58"/>
      <c r="AP486" s="58"/>
      <c r="AQ486" s="58"/>
      <c r="AR486" s="58"/>
      <c r="AS486" s="58"/>
      <c r="AT486" s="58"/>
      <c r="AU486" s="58"/>
      <c r="AV486" s="58"/>
    </row>
    <row r="487" spans="1:48" ht="12.75" customHeight="1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8"/>
      <c r="AN487" s="58"/>
      <c r="AO487" s="58"/>
      <c r="AP487" s="58"/>
      <c r="AQ487" s="58"/>
      <c r="AR487" s="58"/>
      <c r="AS487" s="58"/>
      <c r="AT487" s="58"/>
      <c r="AU487" s="58"/>
      <c r="AV487" s="58"/>
    </row>
    <row r="488" spans="1:48" ht="12.75" customHeight="1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8"/>
      <c r="AN488" s="58"/>
      <c r="AO488" s="58"/>
      <c r="AP488" s="58"/>
      <c r="AQ488" s="58"/>
      <c r="AR488" s="58"/>
      <c r="AS488" s="58"/>
      <c r="AT488" s="58"/>
      <c r="AU488" s="58"/>
      <c r="AV488" s="58"/>
    </row>
    <row r="489" spans="1:48" ht="12.75" customHeight="1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8"/>
      <c r="AN489" s="58"/>
      <c r="AO489" s="58"/>
      <c r="AP489" s="58"/>
      <c r="AQ489" s="58"/>
      <c r="AR489" s="58"/>
      <c r="AS489" s="58"/>
      <c r="AT489" s="58"/>
      <c r="AU489" s="58"/>
      <c r="AV489" s="58"/>
    </row>
    <row r="490" spans="1:48" ht="12.75" customHeight="1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8"/>
      <c r="AN490" s="58"/>
      <c r="AO490" s="58"/>
      <c r="AP490" s="58"/>
      <c r="AQ490" s="58"/>
      <c r="AR490" s="58"/>
      <c r="AS490" s="58"/>
      <c r="AT490" s="58"/>
      <c r="AU490" s="58"/>
      <c r="AV490" s="58"/>
    </row>
    <row r="491" spans="1:48" ht="12.75" customHeight="1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8"/>
      <c r="AN491" s="58"/>
      <c r="AO491" s="58"/>
      <c r="AP491" s="58"/>
      <c r="AQ491" s="58"/>
      <c r="AR491" s="58"/>
      <c r="AS491" s="58"/>
      <c r="AT491" s="58"/>
      <c r="AU491" s="58"/>
      <c r="AV491" s="58"/>
    </row>
    <row r="492" spans="1:48" ht="12.75" customHeight="1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8"/>
      <c r="AN492" s="58"/>
      <c r="AO492" s="58"/>
      <c r="AP492" s="58"/>
      <c r="AQ492" s="58"/>
      <c r="AR492" s="58"/>
      <c r="AS492" s="58"/>
      <c r="AT492" s="58"/>
      <c r="AU492" s="58"/>
      <c r="AV492" s="58"/>
    </row>
    <row r="493" spans="1:48" ht="12.75" customHeight="1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8"/>
      <c r="AN493" s="58"/>
      <c r="AO493" s="58"/>
      <c r="AP493" s="58"/>
      <c r="AQ493" s="58"/>
      <c r="AR493" s="58"/>
      <c r="AS493" s="58"/>
      <c r="AT493" s="58"/>
      <c r="AU493" s="58"/>
      <c r="AV493" s="58"/>
    </row>
    <row r="494" spans="1:48" ht="12.75" customHeight="1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8"/>
      <c r="AN494" s="58"/>
      <c r="AO494" s="58"/>
      <c r="AP494" s="58"/>
      <c r="AQ494" s="58"/>
      <c r="AR494" s="58"/>
      <c r="AS494" s="58"/>
      <c r="AT494" s="58"/>
      <c r="AU494" s="58"/>
      <c r="AV494" s="58"/>
    </row>
    <row r="495" spans="1:48" ht="12.75" customHeight="1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8"/>
      <c r="AN495" s="58"/>
      <c r="AO495" s="58"/>
      <c r="AP495" s="58"/>
      <c r="AQ495" s="58"/>
      <c r="AR495" s="58"/>
      <c r="AS495" s="58"/>
      <c r="AT495" s="58"/>
      <c r="AU495" s="58"/>
      <c r="AV495" s="58"/>
    </row>
    <row r="496" spans="1:48" ht="12.75" customHeight="1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8"/>
      <c r="AN496" s="58"/>
      <c r="AO496" s="58"/>
      <c r="AP496" s="58"/>
      <c r="AQ496" s="58"/>
      <c r="AR496" s="58"/>
      <c r="AS496" s="58"/>
      <c r="AT496" s="58"/>
      <c r="AU496" s="58"/>
      <c r="AV496" s="58"/>
    </row>
    <row r="497" spans="1:48" ht="12.75" customHeight="1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8"/>
      <c r="AN497" s="58"/>
      <c r="AO497" s="58"/>
      <c r="AP497" s="58"/>
      <c r="AQ497" s="58"/>
      <c r="AR497" s="58"/>
      <c r="AS497" s="58"/>
      <c r="AT497" s="58"/>
      <c r="AU497" s="58"/>
      <c r="AV497" s="58"/>
    </row>
    <row r="498" spans="1:48" ht="12.75" customHeight="1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8"/>
      <c r="AN498" s="58"/>
      <c r="AO498" s="58"/>
      <c r="AP498" s="58"/>
      <c r="AQ498" s="58"/>
      <c r="AR498" s="58"/>
      <c r="AS498" s="58"/>
      <c r="AT498" s="58"/>
      <c r="AU498" s="58"/>
      <c r="AV498" s="58"/>
    </row>
    <row r="499" spans="1:48" ht="12.75" customHeight="1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8"/>
      <c r="AN499" s="58"/>
      <c r="AO499" s="58"/>
      <c r="AP499" s="58"/>
      <c r="AQ499" s="58"/>
      <c r="AR499" s="58"/>
      <c r="AS499" s="58"/>
      <c r="AT499" s="58"/>
      <c r="AU499" s="58"/>
      <c r="AV499" s="58"/>
    </row>
    <row r="500" spans="1:48" ht="12.75" customHeight="1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8"/>
      <c r="AN500" s="58"/>
      <c r="AO500" s="58"/>
      <c r="AP500" s="58"/>
      <c r="AQ500" s="58"/>
      <c r="AR500" s="58"/>
      <c r="AS500" s="58"/>
      <c r="AT500" s="58"/>
      <c r="AU500" s="58"/>
      <c r="AV500" s="58"/>
    </row>
    <row r="501" spans="1:48" ht="12.75" customHeight="1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8"/>
      <c r="AN501" s="58"/>
      <c r="AO501" s="58"/>
      <c r="AP501" s="58"/>
      <c r="AQ501" s="58"/>
      <c r="AR501" s="58"/>
      <c r="AS501" s="58"/>
      <c r="AT501" s="58"/>
      <c r="AU501" s="58"/>
      <c r="AV501" s="58"/>
    </row>
    <row r="502" spans="1:48" ht="12.75" customHeight="1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8"/>
      <c r="AN502" s="58"/>
      <c r="AO502" s="58"/>
      <c r="AP502" s="58"/>
      <c r="AQ502" s="58"/>
      <c r="AR502" s="58"/>
      <c r="AS502" s="58"/>
      <c r="AT502" s="58"/>
      <c r="AU502" s="58"/>
      <c r="AV502" s="58"/>
    </row>
    <row r="503" spans="1:48" ht="12.75" customHeight="1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8"/>
      <c r="AN503" s="58"/>
      <c r="AO503" s="58"/>
      <c r="AP503" s="58"/>
      <c r="AQ503" s="58"/>
      <c r="AR503" s="58"/>
      <c r="AS503" s="58"/>
      <c r="AT503" s="58"/>
      <c r="AU503" s="58"/>
      <c r="AV503" s="58"/>
    </row>
    <row r="504" spans="1:48" ht="12.75" customHeight="1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8"/>
      <c r="AN504" s="58"/>
      <c r="AO504" s="58"/>
      <c r="AP504" s="58"/>
      <c r="AQ504" s="58"/>
      <c r="AR504" s="58"/>
      <c r="AS504" s="58"/>
      <c r="AT504" s="58"/>
      <c r="AU504" s="58"/>
      <c r="AV504" s="58"/>
    </row>
    <row r="505" spans="1:48" ht="12.75" customHeight="1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8"/>
      <c r="AN505" s="58"/>
      <c r="AO505" s="58"/>
      <c r="AP505" s="58"/>
      <c r="AQ505" s="58"/>
      <c r="AR505" s="58"/>
      <c r="AS505" s="58"/>
      <c r="AT505" s="58"/>
      <c r="AU505" s="58"/>
      <c r="AV505" s="58"/>
    </row>
    <row r="506" spans="1:48" ht="12.75" customHeight="1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</row>
    <row r="507" spans="1:48" ht="12.75" customHeight="1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8"/>
      <c r="AN507" s="58"/>
      <c r="AO507" s="58"/>
      <c r="AP507" s="58"/>
      <c r="AQ507" s="58"/>
      <c r="AR507" s="58"/>
      <c r="AS507" s="58"/>
      <c r="AT507" s="58"/>
      <c r="AU507" s="58"/>
      <c r="AV507" s="58"/>
    </row>
    <row r="508" spans="1:48" ht="12.75" customHeight="1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8"/>
      <c r="AN508" s="58"/>
      <c r="AO508" s="58"/>
      <c r="AP508" s="58"/>
      <c r="AQ508" s="58"/>
      <c r="AR508" s="58"/>
      <c r="AS508" s="58"/>
      <c r="AT508" s="58"/>
      <c r="AU508" s="58"/>
      <c r="AV508" s="58"/>
    </row>
    <row r="509" spans="1:48" ht="12.75" customHeight="1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8"/>
      <c r="AN509" s="58"/>
      <c r="AO509" s="58"/>
      <c r="AP509" s="58"/>
      <c r="AQ509" s="58"/>
      <c r="AR509" s="58"/>
      <c r="AS509" s="58"/>
      <c r="AT509" s="58"/>
      <c r="AU509" s="58"/>
      <c r="AV509" s="58"/>
    </row>
    <row r="510" spans="1:48" ht="12.75" customHeight="1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8"/>
      <c r="AN510" s="58"/>
      <c r="AO510" s="58"/>
      <c r="AP510" s="58"/>
      <c r="AQ510" s="58"/>
      <c r="AR510" s="58"/>
      <c r="AS510" s="58"/>
      <c r="AT510" s="58"/>
      <c r="AU510" s="58"/>
      <c r="AV510" s="58"/>
    </row>
    <row r="511" spans="1:48" ht="12.75" customHeight="1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8"/>
      <c r="AN511" s="58"/>
      <c r="AO511" s="58"/>
      <c r="AP511" s="58"/>
      <c r="AQ511" s="58"/>
      <c r="AR511" s="58"/>
      <c r="AS511" s="58"/>
      <c r="AT511" s="58"/>
      <c r="AU511" s="58"/>
      <c r="AV511" s="58"/>
    </row>
    <row r="512" spans="1:48" ht="12.75" customHeight="1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8"/>
      <c r="AN512" s="58"/>
      <c r="AO512" s="58"/>
      <c r="AP512" s="58"/>
      <c r="AQ512" s="58"/>
      <c r="AR512" s="58"/>
      <c r="AS512" s="58"/>
      <c r="AT512" s="58"/>
      <c r="AU512" s="58"/>
      <c r="AV512" s="58"/>
    </row>
    <row r="513" spans="1:48" ht="12.75" customHeight="1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8"/>
      <c r="AN513" s="58"/>
      <c r="AO513" s="58"/>
      <c r="AP513" s="58"/>
      <c r="AQ513" s="58"/>
      <c r="AR513" s="58"/>
      <c r="AS513" s="58"/>
      <c r="AT513" s="58"/>
      <c r="AU513" s="58"/>
      <c r="AV513" s="58"/>
    </row>
    <row r="514" spans="1:48" ht="12.75" customHeight="1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8"/>
      <c r="AN514" s="58"/>
      <c r="AO514" s="58"/>
      <c r="AP514" s="58"/>
      <c r="AQ514" s="58"/>
      <c r="AR514" s="58"/>
      <c r="AS514" s="58"/>
      <c r="AT514" s="58"/>
      <c r="AU514" s="58"/>
      <c r="AV514" s="58"/>
    </row>
    <row r="515" spans="1:48" ht="12.75" customHeight="1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8"/>
      <c r="AN515" s="58"/>
      <c r="AO515" s="58"/>
      <c r="AP515" s="58"/>
      <c r="AQ515" s="58"/>
      <c r="AR515" s="58"/>
      <c r="AS515" s="58"/>
      <c r="AT515" s="58"/>
      <c r="AU515" s="58"/>
      <c r="AV515" s="58"/>
    </row>
    <row r="516" spans="1:48" ht="12.75" customHeight="1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8"/>
      <c r="AN516" s="58"/>
      <c r="AO516" s="58"/>
      <c r="AP516" s="58"/>
      <c r="AQ516" s="58"/>
      <c r="AR516" s="58"/>
      <c r="AS516" s="58"/>
      <c r="AT516" s="58"/>
      <c r="AU516" s="58"/>
      <c r="AV516" s="58"/>
    </row>
    <row r="517" spans="1:48" ht="12.75" customHeight="1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8"/>
      <c r="AN517" s="58"/>
      <c r="AO517" s="58"/>
      <c r="AP517" s="58"/>
      <c r="AQ517" s="58"/>
      <c r="AR517" s="58"/>
      <c r="AS517" s="58"/>
      <c r="AT517" s="58"/>
      <c r="AU517" s="58"/>
      <c r="AV517" s="58"/>
    </row>
    <row r="518" spans="1:48" ht="12.75" customHeight="1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8"/>
      <c r="AN518" s="58"/>
      <c r="AO518" s="58"/>
      <c r="AP518" s="58"/>
      <c r="AQ518" s="58"/>
      <c r="AR518" s="58"/>
      <c r="AS518" s="58"/>
      <c r="AT518" s="58"/>
      <c r="AU518" s="58"/>
      <c r="AV518" s="58"/>
    </row>
    <row r="519" spans="1:48" ht="12.75" customHeight="1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8"/>
      <c r="AN519" s="58"/>
      <c r="AO519" s="58"/>
      <c r="AP519" s="58"/>
      <c r="AQ519" s="58"/>
      <c r="AR519" s="58"/>
      <c r="AS519" s="58"/>
      <c r="AT519" s="58"/>
      <c r="AU519" s="58"/>
      <c r="AV519" s="58"/>
    </row>
    <row r="520" spans="1:48" ht="12.75" customHeight="1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8"/>
      <c r="AN520" s="58"/>
      <c r="AO520" s="58"/>
      <c r="AP520" s="58"/>
      <c r="AQ520" s="58"/>
      <c r="AR520" s="58"/>
      <c r="AS520" s="58"/>
      <c r="AT520" s="58"/>
      <c r="AU520" s="58"/>
      <c r="AV520" s="58"/>
    </row>
    <row r="521" spans="1:48" ht="12.75" customHeight="1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8"/>
      <c r="AN521" s="58"/>
      <c r="AO521" s="58"/>
      <c r="AP521" s="58"/>
      <c r="AQ521" s="58"/>
      <c r="AR521" s="58"/>
      <c r="AS521" s="58"/>
      <c r="AT521" s="58"/>
      <c r="AU521" s="58"/>
      <c r="AV521" s="58"/>
    </row>
    <row r="522" spans="1:48" ht="12.75" customHeight="1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8"/>
      <c r="AN522" s="58"/>
      <c r="AO522" s="58"/>
      <c r="AP522" s="58"/>
      <c r="AQ522" s="58"/>
      <c r="AR522" s="58"/>
      <c r="AS522" s="58"/>
      <c r="AT522" s="58"/>
      <c r="AU522" s="58"/>
      <c r="AV522" s="58"/>
    </row>
    <row r="523" spans="1:48" ht="12.75" customHeight="1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8"/>
      <c r="AN523" s="58"/>
      <c r="AO523" s="58"/>
      <c r="AP523" s="58"/>
      <c r="AQ523" s="58"/>
      <c r="AR523" s="58"/>
      <c r="AS523" s="58"/>
      <c r="AT523" s="58"/>
      <c r="AU523" s="58"/>
      <c r="AV523" s="58"/>
    </row>
    <row r="524" spans="1:48" ht="12.75" customHeight="1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8"/>
      <c r="AN524" s="58"/>
      <c r="AO524" s="58"/>
      <c r="AP524" s="58"/>
      <c r="AQ524" s="58"/>
      <c r="AR524" s="58"/>
      <c r="AS524" s="58"/>
      <c r="AT524" s="58"/>
      <c r="AU524" s="58"/>
      <c r="AV524" s="58"/>
    </row>
    <row r="525" spans="1:48" ht="12.75" customHeight="1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8"/>
      <c r="AN525" s="58"/>
      <c r="AO525" s="58"/>
      <c r="AP525" s="58"/>
      <c r="AQ525" s="58"/>
      <c r="AR525" s="58"/>
      <c r="AS525" s="58"/>
      <c r="AT525" s="58"/>
      <c r="AU525" s="58"/>
      <c r="AV525" s="58"/>
    </row>
    <row r="526" spans="1:48" ht="12.75" customHeight="1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8"/>
      <c r="AN526" s="58"/>
      <c r="AO526" s="58"/>
      <c r="AP526" s="58"/>
      <c r="AQ526" s="58"/>
      <c r="AR526" s="58"/>
      <c r="AS526" s="58"/>
      <c r="AT526" s="58"/>
      <c r="AU526" s="58"/>
      <c r="AV526" s="58"/>
    </row>
    <row r="527" spans="1:48" ht="12.75" customHeight="1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8"/>
      <c r="AN527" s="58"/>
      <c r="AO527" s="58"/>
      <c r="AP527" s="58"/>
      <c r="AQ527" s="58"/>
      <c r="AR527" s="58"/>
      <c r="AS527" s="58"/>
      <c r="AT527" s="58"/>
      <c r="AU527" s="58"/>
      <c r="AV527" s="58"/>
    </row>
    <row r="528" spans="1:48" ht="12.75" customHeight="1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8"/>
      <c r="AN528" s="58"/>
      <c r="AO528" s="58"/>
      <c r="AP528" s="58"/>
      <c r="AQ528" s="58"/>
      <c r="AR528" s="58"/>
      <c r="AS528" s="58"/>
      <c r="AT528" s="58"/>
      <c r="AU528" s="58"/>
      <c r="AV528" s="58"/>
    </row>
    <row r="529" spans="1:48" ht="12.75" customHeight="1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8"/>
      <c r="AN529" s="58"/>
      <c r="AO529" s="58"/>
      <c r="AP529" s="58"/>
      <c r="AQ529" s="58"/>
      <c r="AR529" s="58"/>
      <c r="AS529" s="58"/>
      <c r="AT529" s="58"/>
      <c r="AU529" s="58"/>
      <c r="AV529" s="58"/>
    </row>
    <row r="530" spans="1:48" ht="12.75" customHeight="1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8"/>
      <c r="AN530" s="58"/>
      <c r="AO530" s="58"/>
      <c r="AP530" s="58"/>
      <c r="AQ530" s="58"/>
      <c r="AR530" s="58"/>
      <c r="AS530" s="58"/>
      <c r="AT530" s="58"/>
      <c r="AU530" s="58"/>
      <c r="AV530" s="58"/>
    </row>
    <row r="531" spans="1:48" ht="12.75" customHeight="1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8"/>
      <c r="AN531" s="58"/>
      <c r="AO531" s="58"/>
      <c r="AP531" s="58"/>
      <c r="AQ531" s="58"/>
      <c r="AR531" s="58"/>
      <c r="AS531" s="58"/>
      <c r="AT531" s="58"/>
      <c r="AU531" s="58"/>
      <c r="AV531" s="58"/>
    </row>
    <row r="532" spans="1:48" ht="12.75" customHeight="1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8"/>
      <c r="AN532" s="58"/>
      <c r="AO532" s="58"/>
      <c r="AP532" s="58"/>
      <c r="AQ532" s="58"/>
      <c r="AR532" s="58"/>
      <c r="AS532" s="58"/>
      <c r="AT532" s="58"/>
      <c r="AU532" s="58"/>
      <c r="AV532" s="58"/>
    </row>
    <row r="533" spans="1:48" ht="12.75" customHeight="1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8"/>
      <c r="AN533" s="58"/>
      <c r="AO533" s="58"/>
      <c r="AP533" s="58"/>
      <c r="AQ533" s="58"/>
      <c r="AR533" s="58"/>
      <c r="AS533" s="58"/>
      <c r="AT533" s="58"/>
      <c r="AU533" s="58"/>
      <c r="AV533" s="58"/>
    </row>
    <row r="534" spans="1:48" ht="12.75" customHeight="1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8"/>
      <c r="AN534" s="58"/>
      <c r="AO534" s="58"/>
      <c r="AP534" s="58"/>
      <c r="AQ534" s="58"/>
      <c r="AR534" s="58"/>
      <c r="AS534" s="58"/>
      <c r="AT534" s="58"/>
      <c r="AU534" s="58"/>
      <c r="AV534" s="58"/>
    </row>
    <row r="535" spans="1:48" ht="12.75" customHeight="1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8"/>
      <c r="AN535" s="58"/>
      <c r="AO535" s="58"/>
      <c r="AP535" s="58"/>
      <c r="AQ535" s="58"/>
      <c r="AR535" s="58"/>
      <c r="AS535" s="58"/>
      <c r="AT535" s="58"/>
      <c r="AU535" s="58"/>
      <c r="AV535" s="58"/>
    </row>
    <row r="536" spans="1:48" ht="12.75" customHeight="1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8"/>
      <c r="AN536" s="58"/>
      <c r="AO536" s="58"/>
      <c r="AP536" s="58"/>
      <c r="AQ536" s="58"/>
      <c r="AR536" s="58"/>
      <c r="AS536" s="58"/>
      <c r="AT536" s="58"/>
      <c r="AU536" s="58"/>
      <c r="AV536" s="58"/>
    </row>
    <row r="537" spans="1:48" ht="12.75" customHeight="1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8"/>
      <c r="AN537" s="58"/>
      <c r="AO537" s="58"/>
      <c r="AP537" s="58"/>
      <c r="AQ537" s="58"/>
      <c r="AR537" s="58"/>
      <c r="AS537" s="58"/>
      <c r="AT537" s="58"/>
      <c r="AU537" s="58"/>
      <c r="AV537" s="58"/>
    </row>
    <row r="538" spans="1:48" ht="12.75" customHeight="1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8"/>
      <c r="AN538" s="58"/>
      <c r="AO538" s="58"/>
      <c r="AP538" s="58"/>
      <c r="AQ538" s="58"/>
      <c r="AR538" s="58"/>
      <c r="AS538" s="58"/>
      <c r="AT538" s="58"/>
      <c r="AU538" s="58"/>
      <c r="AV538" s="58"/>
    </row>
    <row r="539" spans="1:48" ht="12.75" customHeight="1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8"/>
      <c r="AN539" s="58"/>
      <c r="AO539" s="58"/>
      <c r="AP539" s="58"/>
      <c r="AQ539" s="58"/>
      <c r="AR539" s="58"/>
      <c r="AS539" s="58"/>
      <c r="AT539" s="58"/>
      <c r="AU539" s="58"/>
      <c r="AV539" s="58"/>
    </row>
    <row r="540" spans="1:48" ht="12.75" customHeight="1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8"/>
      <c r="AN540" s="58"/>
      <c r="AO540" s="58"/>
      <c r="AP540" s="58"/>
      <c r="AQ540" s="58"/>
      <c r="AR540" s="58"/>
      <c r="AS540" s="58"/>
      <c r="AT540" s="58"/>
      <c r="AU540" s="58"/>
      <c r="AV540" s="58"/>
    </row>
    <row r="541" spans="1:48" ht="12.75" customHeight="1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8"/>
      <c r="AN541" s="58"/>
      <c r="AO541" s="58"/>
      <c r="AP541" s="58"/>
      <c r="AQ541" s="58"/>
      <c r="AR541" s="58"/>
      <c r="AS541" s="58"/>
      <c r="AT541" s="58"/>
      <c r="AU541" s="58"/>
      <c r="AV541" s="58"/>
    </row>
    <row r="542" spans="1:48" ht="12.75" customHeight="1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8"/>
      <c r="AN542" s="58"/>
      <c r="AO542" s="58"/>
      <c r="AP542" s="58"/>
      <c r="AQ542" s="58"/>
      <c r="AR542" s="58"/>
      <c r="AS542" s="58"/>
      <c r="AT542" s="58"/>
      <c r="AU542" s="58"/>
      <c r="AV542" s="58"/>
    </row>
    <row r="543" spans="1:48" ht="12.75" customHeight="1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8"/>
      <c r="AN543" s="58"/>
      <c r="AO543" s="58"/>
      <c r="AP543" s="58"/>
      <c r="AQ543" s="58"/>
      <c r="AR543" s="58"/>
      <c r="AS543" s="58"/>
      <c r="AT543" s="58"/>
      <c r="AU543" s="58"/>
      <c r="AV543" s="58"/>
    </row>
    <row r="544" spans="1:48" ht="12.75" customHeight="1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8"/>
      <c r="AN544" s="58"/>
      <c r="AO544" s="58"/>
      <c r="AP544" s="58"/>
      <c r="AQ544" s="58"/>
      <c r="AR544" s="58"/>
      <c r="AS544" s="58"/>
      <c r="AT544" s="58"/>
      <c r="AU544" s="58"/>
      <c r="AV544" s="58"/>
    </row>
    <row r="545" spans="1:48" ht="12.75" customHeight="1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8"/>
      <c r="AN545" s="58"/>
      <c r="AO545" s="58"/>
      <c r="AP545" s="58"/>
      <c r="AQ545" s="58"/>
      <c r="AR545" s="58"/>
      <c r="AS545" s="58"/>
      <c r="AT545" s="58"/>
      <c r="AU545" s="58"/>
      <c r="AV545" s="58"/>
    </row>
    <row r="546" spans="1:48" ht="12.75" customHeight="1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8"/>
      <c r="AN546" s="58"/>
      <c r="AO546" s="58"/>
      <c r="AP546" s="58"/>
      <c r="AQ546" s="58"/>
      <c r="AR546" s="58"/>
      <c r="AS546" s="58"/>
      <c r="AT546" s="58"/>
      <c r="AU546" s="58"/>
      <c r="AV546" s="58"/>
    </row>
    <row r="547" spans="1:48" ht="12.75" customHeight="1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8"/>
      <c r="AN547" s="58"/>
      <c r="AO547" s="58"/>
      <c r="AP547" s="58"/>
      <c r="AQ547" s="58"/>
      <c r="AR547" s="58"/>
      <c r="AS547" s="58"/>
      <c r="AT547" s="58"/>
      <c r="AU547" s="58"/>
      <c r="AV547" s="58"/>
    </row>
    <row r="548" spans="1:48" ht="12.75" customHeight="1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8"/>
      <c r="AN548" s="58"/>
      <c r="AO548" s="58"/>
      <c r="AP548" s="58"/>
      <c r="AQ548" s="58"/>
      <c r="AR548" s="58"/>
      <c r="AS548" s="58"/>
      <c r="AT548" s="58"/>
      <c r="AU548" s="58"/>
      <c r="AV548" s="58"/>
    </row>
    <row r="549" spans="1:48" ht="12.75" customHeight="1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8"/>
      <c r="AN549" s="58"/>
      <c r="AO549" s="58"/>
      <c r="AP549" s="58"/>
      <c r="AQ549" s="58"/>
      <c r="AR549" s="58"/>
      <c r="AS549" s="58"/>
      <c r="AT549" s="58"/>
      <c r="AU549" s="58"/>
      <c r="AV549" s="58"/>
    </row>
    <row r="550" spans="1:48" ht="12.75" customHeight="1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8"/>
      <c r="AN550" s="58"/>
      <c r="AO550" s="58"/>
      <c r="AP550" s="58"/>
      <c r="AQ550" s="58"/>
      <c r="AR550" s="58"/>
      <c r="AS550" s="58"/>
      <c r="AT550" s="58"/>
      <c r="AU550" s="58"/>
      <c r="AV550" s="58"/>
    </row>
    <row r="551" spans="1:48" ht="12.75" customHeight="1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8"/>
      <c r="AN551" s="58"/>
      <c r="AO551" s="58"/>
      <c r="AP551" s="58"/>
      <c r="AQ551" s="58"/>
      <c r="AR551" s="58"/>
      <c r="AS551" s="58"/>
      <c r="AT551" s="58"/>
      <c r="AU551" s="58"/>
      <c r="AV551" s="58"/>
    </row>
    <row r="552" spans="1:48" ht="12.75" customHeight="1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8"/>
      <c r="AN552" s="58"/>
      <c r="AO552" s="58"/>
      <c r="AP552" s="58"/>
      <c r="AQ552" s="58"/>
      <c r="AR552" s="58"/>
      <c r="AS552" s="58"/>
      <c r="AT552" s="58"/>
      <c r="AU552" s="58"/>
      <c r="AV552" s="58"/>
    </row>
    <row r="553" spans="1:48" ht="12.75" customHeight="1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8"/>
      <c r="AN553" s="58"/>
      <c r="AO553" s="58"/>
      <c r="AP553" s="58"/>
      <c r="AQ553" s="58"/>
      <c r="AR553" s="58"/>
      <c r="AS553" s="58"/>
      <c r="AT553" s="58"/>
      <c r="AU553" s="58"/>
      <c r="AV553" s="58"/>
    </row>
    <row r="554" spans="1:48" ht="12.75" customHeight="1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8"/>
      <c r="AN554" s="58"/>
      <c r="AO554" s="58"/>
      <c r="AP554" s="58"/>
      <c r="AQ554" s="58"/>
      <c r="AR554" s="58"/>
      <c r="AS554" s="58"/>
      <c r="AT554" s="58"/>
      <c r="AU554" s="58"/>
      <c r="AV554" s="58"/>
    </row>
    <row r="555" spans="1:48" ht="12.75" customHeight="1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8"/>
      <c r="AN555" s="58"/>
      <c r="AO555" s="58"/>
      <c r="AP555" s="58"/>
      <c r="AQ555" s="58"/>
      <c r="AR555" s="58"/>
      <c r="AS555" s="58"/>
      <c r="AT555" s="58"/>
      <c r="AU555" s="58"/>
      <c r="AV555" s="58"/>
    </row>
    <row r="556" spans="1:48" ht="12.75" customHeight="1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8"/>
      <c r="AN556" s="58"/>
      <c r="AO556" s="58"/>
      <c r="AP556" s="58"/>
      <c r="AQ556" s="58"/>
      <c r="AR556" s="58"/>
      <c r="AS556" s="58"/>
      <c r="AT556" s="58"/>
      <c r="AU556" s="58"/>
      <c r="AV556" s="58"/>
    </row>
    <row r="557" spans="1:48" ht="12.75" customHeight="1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8"/>
      <c r="AN557" s="58"/>
      <c r="AO557" s="58"/>
      <c r="AP557" s="58"/>
      <c r="AQ557" s="58"/>
      <c r="AR557" s="58"/>
      <c r="AS557" s="58"/>
      <c r="AT557" s="58"/>
      <c r="AU557" s="58"/>
      <c r="AV557" s="58"/>
    </row>
    <row r="558" spans="1:48" ht="12.75" customHeight="1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8"/>
      <c r="AN558" s="58"/>
      <c r="AO558" s="58"/>
      <c r="AP558" s="58"/>
      <c r="AQ558" s="58"/>
      <c r="AR558" s="58"/>
      <c r="AS558" s="58"/>
      <c r="AT558" s="58"/>
      <c r="AU558" s="58"/>
      <c r="AV558" s="58"/>
    </row>
    <row r="559" spans="1:48" ht="12.75" customHeight="1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8"/>
      <c r="AN559" s="58"/>
      <c r="AO559" s="58"/>
      <c r="AP559" s="58"/>
      <c r="AQ559" s="58"/>
      <c r="AR559" s="58"/>
      <c r="AS559" s="58"/>
      <c r="AT559" s="58"/>
      <c r="AU559" s="58"/>
      <c r="AV559" s="58"/>
    </row>
    <row r="560" spans="1:48" ht="12.75" customHeight="1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8"/>
      <c r="AN560" s="58"/>
      <c r="AO560" s="58"/>
      <c r="AP560" s="58"/>
      <c r="AQ560" s="58"/>
      <c r="AR560" s="58"/>
      <c r="AS560" s="58"/>
      <c r="AT560" s="58"/>
      <c r="AU560" s="58"/>
      <c r="AV560" s="58"/>
    </row>
    <row r="561" spans="1:48" ht="12.75" customHeight="1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8"/>
      <c r="AN561" s="58"/>
      <c r="AO561" s="58"/>
      <c r="AP561" s="58"/>
      <c r="AQ561" s="58"/>
      <c r="AR561" s="58"/>
      <c r="AS561" s="58"/>
      <c r="AT561" s="58"/>
      <c r="AU561" s="58"/>
      <c r="AV561" s="58"/>
    </row>
    <row r="562" spans="1:48" ht="12.75" customHeight="1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8"/>
      <c r="AN562" s="58"/>
      <c r="AO562" s="58"/>
      <c r="AP562" s="58"/>
      <c r="AQ562" s="58"/>
      <c r="AR562" s="58"/>
      <c r="AS562" s="58"/>
      <c r="AT562" s="58"/>
      <c r="AU562" s="58"/>
      <c r="AV562" s="58"/>
    </row>
    <row r="563" spans="1:48" ht="12.75" customHeight="1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8"/>
      <c r="AN563" s="58"/>
      <c r="AO563" s="58"/>
      <c r="AP563" s="58"/>
      <c r="AQ563" s="58"/>
      <c r="AR563" s="58"/>
      <c r="AS563" s="58"/>
      <c r="AT563" s="58"/>
      <c r="AU563" s="58"/>
      <c r="AV563" s="58"/>
    </row>
    <row r="564" spans="1:48" ht="12.75" customHeight="1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8"/>
      <c r="AN564" s="58"/>
      <c r="AO564" s="58"/>
      <c r="AP564" s="58"/>
      <c r="AQ564" s="58"/>
      <c r="AR564" s="58"/>
      <c r="AS564" s="58"/>
      <c r="AT564" s="58"/>
      <c r="AU564" s="58"/>
      <c r="AV564" s="58"/>
    </row>
    <row r="565" spans="1:48" ht="12.75" customHeight="1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8"/>
      <c r="AN565" s="58"/>
      <c r="AO565" s="58"/>
      <c r="AP565" s="58"/>
      <c r="AQ565" s="58"/>
      <c r="AR565" s="58"/>
      <c r="AS565" s="58"/>
      <c r="AT565" s="58"/>
      <c r="AU565" s="58"/>
      <c r="AV565" s="58"/>
    </row>
    <row r="566" spans="1:48" ht="12.75" customHeight="1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8"/>
      <c r="AN566" s="58"/>
      <c r="AO566" s="58"/>
      <c r="AP566" s="58"/>
      <c r="AQ566" s="58"/>
      <c r="AR566" s="58"/>
      <c r="AS566" s="58"/>
      <c r="AT566" s="58"/>
      <c r="AU566" s="58"/>
      <c r="AV566" s="58"/>
    </row>
    <row r="567" spans="1:48" ht="12.75" customHeight="1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8"/>
      <c r="AN567" s="58"/>
      <c r="AO567" s="58"/>
      <c r="AP567" s="58"/>
      <c r="AQ567" s="58"/>
      <c r="AR567" s="58"/>
      <c r="AS567" s="58"/>
      <c r="AT567" s="58"/>
      <c r="AU567" s="58"/>
      <c r="AV567" s="58"/>
    </row>
    <row r="568" spans="1:48" ht="12.75" customHeight="1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8"/>
      <c r="AN568" s="58"/>
      <c r="AO568" s="58"/>
      <c r="AP568" s="58"/>
      <c r="AQ568" s="58"/>
      <c r="AR568" s="58"/>
      <c r="AS568" s="58"/>
      <c r="AT568" s="58"/>
      <c r="AU568" s="58"/>
      <c r="AV568" s="58"/>
    </row>
    <row r="569" spans="1:48" ht="12.75" customHeight="1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8"/>
      <c r="AN569" s="58"/>
      <c r="AO569" s="58"/>
      <c r="AP569" s="58"/>
      <c r="AQ569" s="58"/>
      <c r="AR569" s="58"/>
      <c r="AS569" s="58"/>
      <c r="AT569" s="58"/>
      <c r="AU569" s="58"/>
      <c r="AV569" s="58"/>
    </row>
    <row r="570" spans="1:48" ht="12.75" customHeight="1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8"/>
      <c r="AN570" s="58"/>
      <c r="AO570" s="58"/>
      <c r="AP570" s="58"/>
      <c r="AQ570" s="58"/>
      <c r="AR570" s="58"/>
      <c r="AS570" s="58"/>
      <c r="AT570" s="58"/>
      <c r="AU570" s="58"/>
      <c r="AV570" s="58"/>
    </row>
    <row r="571" spans="1:48" ht="12.75" customHeight="1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8"/>
      <c r="AN571" s="58"/>
      <c r="AO571" s="58"/>
      <c r="AP571" s="58"/>
      <c r="AQ571" s="58"/>
      <c r="AR571" s="58"/>
      <c r="AS571" s="58"/>
      <c r="AT571" s="58"/>
      <c r="AU571" s="58"/>
      <c r="AV571" s="58"/>
    </row>
    <row r="572" spans="1:48" ht="12.75" customHeight="1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8"/>
      <c r="AN572" s="58"/>
      <c r="AO572" s="58"/>
      <c r="AP572" s="58"/>
      <c r="AQ572" s="58"/>
      <c r="AR572" s="58"/>
      <c r="AS572" s="58"/>
      <c r="AT572" s="58"/>
      <c r="AU572" s="58"/>
      <c r="AV572" s="58"/>
    </row>
    <row r="573" spans="1:48" ht="12.75" customHeight="1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8"/>
      <c r="AN573" s="58"/>
      <c r="AO573" s="58"/>
      <c r="AP573" s="58"/>
      <c r="AQ573" s="58"/>
      <c r="AR573" s="58"/>
      <c r="AS573" s="58"/>
      <c r="AT573" s="58"/>
      <c r="AU573" s="58"/>
      <c r="AV573" s="58"/>
    </row>
    <row r="574" spans="1:48" ht="12.75" customHeight="1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8"/>
      <c r="AN574" s="58"/>
      <c r="AO574" s="58"/>
      <c r="AP574" s="58"/>
      <c r="AQ574" s="58"/>
      <c r="AR574" s="58"/>
      <c r="AS574" s="58"/>
      <c r="AT574" s="58"/>
      <c r="AU574" s="58"/>
      <c r="AV574" s="58"/>
    </row>
    <row r="575" spans="1:48" ht="12.75" customHeight="1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8"/>
      <c r="AN575" s="58"/>
      <c r="AO575" s="58"/>
      <c r="AP575" s="58"/>
      <c r="AQ575" s="58"/>
      <c r="AR575" s="58"/>
      <c r="AS575" s="58"/>
      <c r="AT575" s="58"/>
      <c r="AU575" s="58"/>
      <c r="AV575" s="58"/>
    </row>
    <row r="576" spans="1:48" ht="12.75" customHeight="1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8"/>
      <c r="AN576" s="58"/>
      <c r="AO576" s="58"/>
      <c r="AP576" s="58"/>
      <c r="AQ576" s="58"/>
      <c r="AR576" s="58"/>
      <c r="AS576" s="58"/>
      <c r="AT576" s="58"/>
      <c r="AU576" s="58"/>
      <c r="AV576" s="58"/>
    </row>
    <row r="577" spans="1:48" ht="12.75" customHeight="1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8"/>
      <c r="AN577" s="58"/>
      <c r="AO577" s="58"/>
      <c r="AP577" s="58"/>
      <c r="AQ577" s="58"/>
      <c r="AR577" s="58"/>
      <c r="AS577" s="58"/>
      <c r="AT577" s="58"/>
      <c r="AU577" s="58"/>
      <c r="AV577" s="58"/>
    </row>
    <row r="578" spans="1:48" ht="12.75" customHeight="1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8"/>
      <c r="AN578" s="58"/>
      <c r="AO578" s="58"/>
      <c r="AP578" s="58"/>
      <c r="AQ578" s="58"/>
      <c r="AR578" s="58"/>
      <c r="AS578" s="58"/>
      <c r="AT578" s="58"/>
      <c r="AU578" s="58"/>
      <c r="AV578" s="58"/>
    </row>
    <row r="579" spans="1:48" ht="12.75" customHeight="1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8"/>
      <c r="AN579" s="58"/>
      <c r="AO579" s="58"/>
      <c r="AP579" s="58"/>
      <c r="AQ579" s="58"/>
      <c r="AR579" s="58"/>
      <c r="AS579" s="58"/>
      <c r="AT579" s="58"/>
      <c r="AU579" s="58"/>
      <c r="AV579" s="58"/>
    </row>
    <row r="580" spans="1:48" ht="12.75" customHeight="1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8"/>
      <c r="AN580" s="58"/>
      <c r="AO580" s="58"/>
      <c r="AP580" s="58"/>
      <c r="AQ580" s="58"/>
      <c r="AR580" s="58"/>
      <c r="AS580" s="58"/>
      <c r="AT580" s="58"/>
      <c r="AU580" s="58"/>
      <c r="AV580" s="58"/>
    </row>
    <row r="581" spans="1:48" ht="12.75" customHeight="1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8"/>
      <c r="AN581" s="58"/>
      <c r="AO581" s="58"/>
      <c r="AP581" s="58"/>
      <c r="AQ581" s="58"/>
      <c r="AR581" s="58"/>
      <c r="AS581" s="58"/>
      <c r="AT581" s="58"/>
      <c r="AU581" s="58"/>
      <c r="AV581" s="58"/>
    </row>
    <row r="582" spans="1:48" ht="12.75" customHeight="1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8"/>
      <c r="AN582" s="58"/>
      <c r="AO582" s="58"/>
      <c r="AP582" s="58"/>
      <c r="AQ582" s="58"/>
      <c r="AR582" s="58"/>
      <c r="AS582" s="58"/>
      <c r="AT582" s="58"/>
      <c r="AU582" s="58"/>
      <c r="AV582" s="58"/>
    </row>
    <row r="583" spans="1:48" ht="12.75" customHeight="1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8"/>
      <c r="AN583" s="58"/>
      <c r="AO583" s="58"/>
      <c r="AP583" s="58"/>
      <c r="AQ583" s="58"/>
      <c r="AR583" s="58"/>
      <c r="AS583" s="58"/>
      <c r="AT583" s="58"/>
      <c r="AU583" s="58"/>
      <c r="AV583" s="58"/>
    </row>
    <row r="584" spans="1:48" ht="12.75" customHeight="1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8"/>
      <c r="AN584" s="58"/>
      <c r="AO584" s="58"/>
      <c r="AP584" s="58"/>
      <c r="AQ584" s="58"/>
      <c r="AR584" s="58"/>
      <c r="AS584" s="58"/>
      <c r="AT584" s="58"/>
      <c r="AU584" s="58"/>
      <c r="AV584" s="58"/>
    </row>
    <row r="585" spans="1:48" ht="12.75" customHeight="1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8"/>
      <c r="AN585" s="58"/>
      <c r="AO585" s="58"/>
      <c r="AP585" s="58"/>
      <c r="AQ585" s="58"/>
      <c r="AR585" s="58"/>
      <c r="AS585" s="58"/>
      <c r="AT585" s="58"/>
      <c r="AU585" s="58"/>
      <c r="AV585" s="58"/>
    </row>
    <row r="586" spans="1:48" ht="12.75" customHeight="1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8"/>
      <c r="AN586" s="58"/>
      <c r="AO586" s="58"/>
      <c r="AP586" s="58"/>
      <c r="AQ586" s="58"/>
      <c r="AR586" s="58"/>
      <c r="AS586" s="58"/>
      <c r="AT586" s="58"/>
      <c r="AU586" s="58"/>
      <c r="AV586" s="58"/>
    </row>
    <row r="587" spans="1:48" ht="12.75" customHeight="1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8"/>
      <c r="AN587" s="58"/>
      <c r="AO587" s="58"/>
      <c r="AP587" s="58"/>
      <c r="AQ587" s="58"/>
      <c r="AR587" s="58"/>
      <c r="AS587" s="58"/>
      <c r="AT587" s="58"/>
      <c r="AU587" s="58"/>
      <c r="AV587" s="58"/>
    </row>
    <row r="588" spans="1:48" ht="12.75" customHeight="1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8"/>
      <c r="AN588" s="58"/>
      <c r="AO588" s="58"/>
      <c r="AP588" s="58"/>
      <c r="AQ588" s="58"/>
      <c r="AR588" s="58"/>
      <c r="AS588" s="58"/>
      <c r="AT588" s="58"/>
      <c r="AU588" s="58"/>
      <c r="AV588" s="58"/>
    </row>
    <row r="589" spans="1:48" ht="12.75" customHeight="1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8"/>
      <c r="AN589" s="58"/>
      <c r="AO589" s="58"/>
      <c r="AP589" s="58"/>
      <c r="AQ589" s="58"/>
      <c r="AR589" s="58"/>
      <c r="AS589" s="58"/>
      <c r="AT589" s="58"/>
      <c r="AU589" s="58"/>
      <c r="AV589" s="58"/>
    </row>
    <row r="590" spans="1:48" ht="12.75" customHeight="1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8"/>
      <c r="AN590" s="58"/>
      <c r="AO590" s="58"/>
      <c r="AP590" s="58"/>
      <c r="AQ590" s="58"/>
      <c r="AR590" s="58"/>
      <c r="AS590" s="58"/>
      <c r="AT590" s="58"/>
      <c r="AU590" s="58"/>
      <c r="AV590" s="58"/>
    </row>
    <row r="591" spans="1:48" ht="12.75" customHeight="1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8"/>
      <c r="AN591" s="58"/>
      <c r="AO591" s="58"/>
      <c r="AP591" s="58"/>
      <c r="AQ591" s="58"/>
      <c r="AR591" s="58"/>
      <c r="AS591" s="58"/>
      <c r="AT591" s="58"/>
      <c r="AU591" s="58"/>
      <c r="AV591" s="58"/>
    </row>
    <row r="592" spans="1:48" ht="12.75" customHeight="1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8"/>
      <c r="AN592" s="58"/>
      <c r="AO592" s="58"/>
      <c r="AP592" s="58"/>
      <c r="AQ592" s="58"/>
      <c r="AR592" s="58"/>
      <c r="AS592" s="58"/>
      <c r="AT592" s="58"/>
      <c r="AU592" s="58"/>
      <c r="AV592" s="58"/>
    </row>
    <row r="593" spans="1:48" ht="12.75" customHeight="1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8"/>
      <c r="AN593" s="58"/>
      <c r="AO593" s="58"/>
      <c r="AP593" s="58"/>
      <c r="AQ593" s="58"/>
      <c r="AR593" s="58"/>
      <c r="AS593" s="58"/>
      <c r="AT593" s="58"/>
      <c r="AU593" s="58"/>
      <c r="AV593" s="58"/>
    </row>
    <row r="594" spans="1:48" ht="12.75" customHeight="1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8"/>
      <c r="AN594" s="58"/>
      <c r="AO594" s="58"/>
      <c r="AP594" s="58"/>
      <c r="AQ594" s="58"/>
      <c r="AR594" s="58"/>
      <c r="AS594" s="58"/>
      <c r="AT594" s="58"/>
      <c r="AU594" s="58"/>
      <c r="AV594" s="58"/>
    </row>
    <row r="595" spans="1:48" ht="12.75" customHeight="1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8"/>
      <c r="AN595" s="58"/>
      <c r="AO595" s="58"/>
      <c r="AP595" s="58"/>
      <c r="AQ595" s="58"/>
      <c r="AR595" s="58"/>
      <c r="AS595" s="58"/>
      <c r="AT595" s="58"/>
      <c r="AU595" s="58"/>
      <c r="AV595" s="58"/>
    </row>
    <row r="596" spans="1:48" ht="12.75" customHeight="1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8"/>
      <c r="AN596" s="58"/>
      <c r="AO596" s="58"/>
      <c r="AP596" s="58"/>
      <c r="AQ596" s="58"/>
      <c r="AR596" s="58"/>
      <c r="AS596" s="58"/>
      <c r="AT596" s="58"/>
      <c r="AU596" s="58"/>
      <c r="AV596" s="58"/>
    </row>
    <row r="597" spans="1:48" ht="12.75" customHeight="1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8"/>
      <c r="AN597" s="58"/>
      <c r="AO597" s="58"/>
      <c r="AP597" s="58"/>
      <c r="AQ597" s="58"/>
      <c r="AR597" s="58"/>
      <c r="AS597" s="58"/>
      <c r="AT597" s="58"/>
      <c r="AU597" s="58"/>
      <c r="AV597" s="58"/>
    </row>
    <row r="598" spans="1:48" ht="12.75" customHeight="1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8"/>
      <c r="AN598" s="58"/>
      <c r="AO598" s="58"/>
      <c r="AP598" s="58"/>
      <c r="AQ598" s="58"/>
      <c r="AR598" s="58"/>
      <c r="AS598" s="58"/>
      <c r="AT598" s="58"/>
      <c r="AU598" s="58"/>
      <c r="AV598" s="58"/>
    </row>
    <row r="599" spans="1:48" ht="12.75" customHeight="1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8"/>
      <c r="AN599" s="58"/>
      <c r="AO599" s="58"/>
      <c r="AP599" s="58"/>
      <c r="AQ599" s="58"/>
      <c r="AR599" s="58"/>
      <c r="AS599" s="58"/>
      <c r="AT599" s="58"/>
      <c r="AU599" s="58"/>
      <c r="AV599" s="58"/>
    </row>
    <row r="600" spans="1:48" ht="12.75" customHeight="1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8"/>
      <c r="AN600" s="58"/>
      <c r="AO600" s="58"/>
      <c r="AP600" s="58"/>
      <c r="AQ600" s="58"/>
      <c r="AR600" s="58"/>
      <c r="AS600" s="58"/>
      <c r="AT600" s="58"/>
      <c r="AU600" s="58"/>
      <c r="AV600" s="58"/>
    </row>
    <row r="601" spans="1:48" ht="12.75" customHeight="1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8"/>
      <c r="AN601" s="58"/>
      <c r="AO601" s="58"/>
      <c r="AP601" s="58"/>
      <c r="AQ601" s="58"/>
      <c r="AR601" s="58"/>
      <c r="AS601" s="58"/>
      <c r="AT601" s="58"/>
      <c r="AU601" s="58"/>
      <c r="AV601" s="58"/>
    </row>
    <row r="602" spans="1:48" ht="12.75" customHeight="1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8"/>
      <c r="AN602" s="58"/>
      <c r="AO602" s="58"/>
      <c r="AP602" s="58"/>
      <c r="AQ602" s="58"/>
      <c r="AR602" s="58"/>
      <c r="AS602" s="58"/>
      <c r="AT602" s="58"/>
      <c r="AU602" s="58"/>
      <c r="AV602" s="58"/>
    </row>
    <row r="603" spans="1:48" ht="12.75" customHeight="1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8"/>
      <c r="AN603" s="58"/>
      <c r="AO603" s="58"/>
      <c r="AP603" s="58"/>
      <c r="AQ603" s="58"/>
      <c r="AR603" s="58"/>
      <c r="AS603" s="58"/>
      <c r="AT603" s="58"/>
      <c r="AU603" s="58"/>
      <c r="AV603" s="58"/>
    </row>
    <row r="604" spans="1:48" ht="12.75" customHeight="1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8"/>
      <c r="AN604" s="58"/>
      <c r="AO604" s="58"/>
      <c r="AP604" s="58"/>
      <c r="AQ604" s="58"/>
      <c r="AR604" s="58"/>
      <c r="AS604" s="58"/>
      <c r="AT604" s="58"/>
      <c r="AU604" s="58"/>
      <c r="AV604" s="58"/>
    </row>
    <row r="605" spans="1:48" ht="12.75" customHeight="1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8"/>
      <c r="AN605" s="58"/>
      <c r="AO605" s="58"/>
      <c r="AP605" s="58"/>
      <c r="AQ605" s="58"/>
      <c r="AR605" s="58"/>
      <c r="AS605" s="58"/>
      <c r="AT605" s="58"/>
      <c r="AU605" s="58"/>
      <c r="AV605" s="58"/>
    </row>
    <row r="606" spans="1:48" ht="12.75" customHeight="1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8"/>
      <c r="AN606" s="58"/>
      <c r="AO606" s="58"/>
      <c r="AP606" s="58"/>
      <c r="AQ606" s="58"/>
      <c r="AR606" s="58"/>
      <c r="AS606" s="58"/>
      <c r="AT606" s="58"/>
      <c r="AU606" s="58"/>
      <c r="AV606" s="58"/>
    </row>
    <row r="607" spans="1:48" ht="12.75" customHeight="1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8"/>
      <c r="AN607" s="58"/>
      <c r="AO607" s="58"/>
      <c r="AP607" s="58"/>
      <c r="AQ607" s="58"/>
      <c r="AR607" s="58"/>
      <c r="AS607" s="58"/>
      <c r="AT607" s="58"/>
      <c r="AU607" s="58"/>
      <c r="AV607" s="58"/>
    </row>
    <row r="608" spans="1:48" ht="12.75" customHeight="1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8"/>
      <c r="AN608" s="58"/>
      <c r="AO608" s="58"/>
      <c r="AP608" s="58"/>
      <c r="AQ608" s="58"/>
      <c r="AR608" s="58"/>
      <c r="AS608" s="58"/>
      <c r="AT608" s="58"/>
      <c r="AU608" s="58"/>
      <c r="AV608" s="58"/>
    </row>
    <row r="609" spans="1:48" ht="12.75" customHeight="1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8"/>
      <c r="AN609" s="58"/>
      <c r="AO609" s="58"/>
      <c r="AP609" s="58"/>
      <c r="AQ609" s="58"/>
      <c r="AR609" s="58"/>
      <c r="AS609" s="58"/>
      <c r="AT609" s="58"/>
      <c r="AU609" s="58"/>
      <c r="AV609" s="58"/>
    </row>
    <row r="610" spans="1:48" ht="12.75" customHeight="1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8"/>
      <c r="AN610" s="58"/>
      <c r="AO610" s="58"/>
      <c r="AP610" s="58"/>
      <c r="AQ610" s="58"/>
      <c r="AR610" s="58"/>
      <c r="AS610" s="58"/>
      <c r="AT610" s="58"/>
      <c r="AU610" s="58"/>
      <c r="AV610" s="58"/>
    </row>
    <row r="611" spans="1:48" ht="12.75" customHeight="1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8"/>
      <c r="AN611" s="58"/>
      <c r="AO611" s="58"/>
      <c r="AP611" s="58"/>
      <c r="AQ611" s="58"/>
      <c r="AR611" s="58"/>
      <c r="AS611" s="58"/>
      <c r="AT611" s="58"/>
      <c r="AU611" s="58"/>
      <c r="AV611" s="58"/>
    </row>
    <row r="612" spans="1:48" ht="12.75" customHeight="1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8"/>
      <c r="AN612" s="58"/>
      <c r="AO612" s="58"/>
      <c r="AP612" s="58"/>
      <c r="AQ612" s="58"/>
      <c r="AR612" s="58"/>
      <c r="AS612" s="58"/>
      <c r="AT612" s="58"/>
      <c r="AU612" s="58"/>
      <c r="AV612" s="58"/>
    </row>
    <row r="613" spans="1:48" ht="12.75" customHeight="1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8"/>
      <c r="AN613" s="58"/>
      <c r="AO613" s="58"/>
      <c r="AP613" s="58"/>
      <c r="AQ613" s="58"/>
      <c r="AR613" s="58"/>
      <c r="AS613" s="58"/>
      <c r="AT613" s="58"/>
      <c r="AU613" s="58"/>
      <c r="AV613" s="58"/>
    </row>
    <row r="614" spans="1:48" ht="12.75" customHeight="1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8"/>
      <c r="AN614" s="58"/>
      <c r="AO614" s="58"/>
      <c r="AP614" s="58"/>
      <c r="AQ614" s="58"/>
      <c r="AR614" s="58"/>
      <c r="AS614" s="58"/>
      <c r="AT614" s="58"/>
      <c r="AU614" s="58"/>
      <c r="AV614" s="58"/>
    </row>
    <row r="615" spans="1:48" ht="12.75" customHeight="1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8"/>
      <c r="AN615" s="58"/>
      <c r="AO615" s="58"/>
      <c r="AP615" s="58"/>
      <c r="AQ615" s="58"/>
      <c r="AR615" s="58"/>
      <c r="AS615" s="58"/>
      <c r="AT615" s="58"/>
      <c r="AU615" s="58"/>
      <c r="AV615" s="58"/>
    </row>
    <row r="616" spans="1:48" ht="12.75" customHeight="1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8"/>
      <c r="AN616" s="58"/>
      <c r="AO616" s="58"/>
      <c r="AP616" s="58"/>
      <c r="AQ616" s="58"/>
      <c r="AR616" s="58"/>
      <c r="AS616" s="58"/>
      <c r="AT616" s="58"/>
      <c r="AU616" s="58"/>
      <c r="AV616" s="58"/>
    </row>
    <row r="617" spans="1:48" ht="12.75" customHeight="1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8"/>
      <c r="AN617" s="58"/>
      <c r="AO617" s="58"/>
      <c r="AP617" s="58"/>
      <c r="AQ617" s="58"/>
      <c r="AR617" s="58"/>
      <c r="AS617" s="58"/>
      <c r="AT617" s="58"/>
      <c r="AU617" s="58"/>
      <c r="AV617" s="58"/>
    </row>
    <row r="618" spans="1:48" ht="12.75" customHeight="1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8"/>
      <c r="AN618" s="58"/>
      <c r="AO618" s="58"/>
      <c r="AP618" s="58"/>
      <c r="AQ618" s="58"/>
      <c r="AR618" s="58"/>
      <c r="AS618" s="58"/>
      <c r="AT618" s="58"/>
      <c r="AU618" s="58"/>
      <c r="AV618" s="58"/>
    </row>
    <row r="619" spans="1:48" ht="12.75" customHeight="1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8"/>
      <c r="AN619" s="58"/>
      <c r="AO619" s="58"/>
      <c r="AP619" s="58"/>
      <c r="AQ619" s="58"/>
      <c r="AR619" s="58"/>
      <c r="AS619" s="58"/>
      <c r="AT619" s="58"/>
      <c r="AU619" s="58"/>
      <c r="AV619" s="58"/>
    </row>
    <row r="620" spans="1:48" ht="12.75" customHeight="1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8"/>
      <c r="AN620" s="58"/>
      <c r="AO620" s="58"/>
      <c r="AP620" s="58"/>
      <c r="AQ620" s="58"/>
      <c r="AR620" s="58"/>
      <c r="AS620" s="58"/>
      <c r="AT620" s="58"/>
      <c r="AU620" s="58"/>
      <c r="AV620" s="58"/>
    </row>
    <row r="621" spans="1:48" ht="12.75" customHeight="1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8"/>
      <c r="AN621" s="58"/>
      <c r="AO621" s="58"/>
      <c r="AP621" s="58"/>
      <c r="AQ621" s="58"/>
      <c r="AR621" s="58"/>
      <c r="AS621" s="58"/>
      <c r="AT621" s="58"/>
      <c r="AU621" s="58"/>
      <c r="AV621" s="58"/>
    </row>
    <row r="622" spans="1:48" ht="12.75" customHeight="1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8"/>
      <c r="AN622" s="58"/>
      <c r="AO622" s="58"/>
      <c r="AP622" s="58"/>
      <c r="AQ622" s="58"/>
      <c r="AR622" s="58"/>
      <c r="AS622" s="58"/>
      <c r="AT622" s="58"/>
      <c r="AU622" s="58"/>
      <c r="AV622" s="58"/>
    </row>
    <row r="623" spans="1:48" ht="12.75" customHeight="1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8"/>
      <c r="AN623" s="58"/>
      <c r="AO623" s="58"/>
      <c r="AP623" s="58"/>
      <c r="AQ623" s="58"/>
      <c r="AR623" s="58"/>
      <c r="AS623" s="58"/>
      <c r="AT623" s="58"/>
      <c r="AU623" s="58"/>
      <c r="AV623" s="58"/>
    </row>
    <row r="624" spans="1:48" ht="12.75" customHeight="1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8"/>
      <c r="AN624" s="58"/>
      <c r="AO624" s="58"/>
      <c r="AP624" s="58"/>
      <c r="AQ624" s="58"/>
      <c r="AR624" s="58"/>
      <c r="AS624" s="58"/>
      <c r="AT624" s="58"/>
      <c r="AU624" s="58"/>
      <c r="AV624" s="58"/>
    </row>
    <row r="625" spans="1:48" ht="12.75" customHeight="1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8"/>
      <c r="AN625" s="58"/>
      <c r="AO625" s="58"/>
      <c r="AP625" s="58"/>
      <c r="AQ625" s="58"/>
      <c r="AR625" s="58"/>
      <c r="AS625" s="58"/>
      <c r="AT625" s="58"/>
      <c r="AU625" s="58"/>
      <c r="AV625" s="58"/>
    </row>
    <row r="626" spans="1:48" ht="12.75" customHeight="1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8"/>
      <c r="AN626" s="58"/>
      <c r="AO626" s="58"/>
      <c r="AP626" s="58"/>
      <c r="AQ626" s="58"/>
      <c r="AR626" s="58"/>
      <c r="AS626" s="58"/>
      <c r="AT626" s="58"/>
      <c r="AU626" s="58"/>
      <c r="AV626" s="58"/>
    </row>
    <row r="627" spans="1:48" ht="12.75" customHeight="1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8"/>
      <c r="AN627" s="58"/>
      <c r="AO627" s="58"/>
      <c r="AP627" s="58"/>
      <c r="AQ627" s="58"/>
      <c r="AR627" s="58"/>
      <c r="AS627" s="58"/>
      <c r="AT627" s="58"/>
      <c r="AU627" s="58"/>
      <c r="AV627" s="58"/>
    </row>
    <row r="628" spans="1:48" ht="12.75" customHeight="1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8"/>
      <c r="AN628" s="58"/>
      <c r="AO628" s="58"/>
      <c r="AP628" s="58"/>
      <c r="AQ628" s="58"/>
      <c r="AR628" s="58"/>
      <c r="AS628" s="58"/>
      <c r="AT628" s="58"/>
      <c r="AU628" s="58"/>
      <c r="AV628" s="58"/>
    </row>
    <row r="629" spans="1:48" ht="12.75" customHeight="1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8"/>
      <c r="AN629" s="58"/>
      <c r="AO629" s="58"/>
      <c r="AP629" s="58"/>
      <c r="AQ629" s="58"/>
      <c r="AR629" s="58"/>
      <c r="AS629" s="58"/>
      <c r="AT629" s="58"/>
      <c r="AU629" s="58"/>
      <c r="AV629" s="58"/>
    </row>
    <row r="630" spans="1:48" ht="12.75" customHeight="1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8"/>
      <c r="AN630" s="58"/>
      <c r="AO630" s="58"/>
      <c r="AP630" s="58"/>
      <c r="AQ630" s="58"/>
      <c r="AR630" s="58"/>
      <c r="AS630" s="58"/>
      <c r="AT630" s="58"/>
      <c r="AU630" s="58"/>
      <c r="AV630" s="58"/>
    </row>
    <row r="631" spans="1:48" ht="12.75" customHeight="1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8"/>
      <c r="AN631" s="58"/>
      <c r="AO631" s="58"/>
      <c r="AP631" s="58"/>
      <c r="AQ631" s="58"/>
      <c r="AR631" s="58"/>
      <c r="AS631" s="58"/>
      <c r="AT631" s="58"/>
      <c r="AU631" s="58"/>
      <c r="AV631" s="58"/>
    </row>
    <row r="632" spans="1:48" ht="12.75" customHeight="1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8"/>
      <c r="AN632" s="58"/>
      <c r="AO632" s="58"/>
      <c r="AP632" s="58"/>
      <c r="AQ632" s="58"/>
      <c r="AR632" s="58"/>
      <c r="AS632" s="58"/>
      <c r="AT632" s="58"/>
      <c r="AU632" s="58"/>
      <c r="AV632" s="58"/>
    </row>
    <row r="633" spans="1:48" ht="12.75" customHeight="1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8"/>
      <c r="AN633" s="58"/>
      <c r="AO633" s="58"/>
      <c r="AP633" s="58"/>
      <c r="AQ633" s="58"/>
      <c r="AR633" s="58"/>
      <c r="AS633" s="58"/>
      <c r="AT633" s="58"/>
      <c r="AU633" s="58"/>
      <c r="AV633" s="58"/>
    </row>
    <row r="634" spans="1:48" ht="12.75" customHeight="1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8"/>
      <c r="AN634" s="58"/>
      <c r="AO634" s="58"/>
      <c r="AP634" s="58"/>
      <c r="AQ634" s="58"/>
      <c r="AR634" s="58"/>
      <c r="AS634" s="58"/>
      <c r="AT634" s="58"/>
      <c r="AU634" s="58"/>
      <c r="AV634" s="58"/>
    </row>
    <row r="635" spans="1:48" ht="12.75" customHeight="1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8"/>
      <c r="AN635" s="58"/>
      <c r="AO635" s="58"/>
      <c r="AP635" s="58"/>
      <c r="AQ635" s="58"/>
      <c r="AR635" s="58"/>
      <c r="AS635" s="58"/>
      <c r="AT635" s="58"/>
      <c r="AU635" s="58"/>
      <c r="AV635" s="58"/>
    </row>
    <row r="636" spans="1:48" ht="12.75" customHeight="1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8"/>
      <c r="AN636" s="58"/>
      <c r="AO636" s="58"/>
      <c r="AP636" s="58"/>
      <c r="AQ636" s="58"/>
      <c r="AR636" s="58"/>
      <c r="AS636" s="58"/>
      <c r="AT636" s="58"/>
      <c r="AU636" s="58"/>
      <c r="AV636" s="58"/>
    </row>
    <row r="637" spans="1:48" ht="12.75" customHeight="1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8"/>
      <c r="AN637" s="58"/>
      <c r="AO637" s="58"/>
      <c r="AP637" s="58"/>
      <c r="AQ637" s="58"/>
      <c r="AR637" s="58"/>
      <c r="AS637" s="58"/>
      <c r="AT637" s="58"/>
      <c r="AU637" s="58"/>
      <c r="AV637" s="58"/>
    </row>
    <row r="638" spans="1:48" ht="12.75" customHeight="1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8"/>
      <c r="AN638" s="58"/>
      <c r="AO638" s="58"/>
      <c r="AP638" s="58"/>
      <c r="AQ638" s="58"/>
      <c r="AR638" s="58"/>
      <c r="AS638" s="58"/>
      <c r="AT638" s="58"/>
      <c r="AU638" s="58"/>
      <c r="AV638" s="58"/>
    </row>
    <row r="639" spans="1:48" ht="12.75" customHeight="1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8"/>
      <c r="AN639" s="58"/>
      <c r="AO639" s="58"/>
      <c r="AP639" s="58"/>
      <c r="AQ639" s="58"/>
      <c r="AR639" s="58"/>
      <c r="AS639" s="58"/>
      <c r="AT639" s="58"/>
      <c r="AU639" s="58"/>
      <c r="AV639" s="58"/>
    </row>
    <row r="640" spans="1:48" ht="12.75" customHeight="1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8"/>
      <c r="AN640" s="58"/>
      <c r="AO640" s="58"/>
      <c r="AP640" s="58"/>
      <c r="AQ640" s="58"/>
      <c r="AR640" s="58"/>
      <c r="AS640" s="58"/>
      <c r="AT640" s="58"/>
      <c r="AU640" s="58"/>
      <c r="AV640" s="58"/>
    </row>
    <row r="641" spans="1:48" ht="12.75" customHeight="1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8"/>
      <c r="AN641" s="58"/>
      <c r="AO641" s="58"/>
      <c r="AP641" s="58"/>
      <c r="AQ641" s="58"/>
      <c r="AR641" s="58"/>
      <c r="AS641" s="58"/>
      <c r="AT641" s="58"/>
      <c r="AU641" s="58"/>
      <c r="AV641" s="58"/>
    </row>
    <row r="642" spans="1:48" ht="12.75" customHeight="1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8"/>
      <c r="AN642" s="58"/>
      <c r="AO642" s="58"/>
      <c r="AP642" s="58"/>
      <c r="AQ642" s="58"/>
      <c r="AR642" s="58"/>
      <c r="AS642" s="58"/>
      <c r="AT642" s="58"/>
      <c r="AU642" s="58"/>
      <c r="AV642" s="58"/>
    </row>
    <row r="643" spans="1:48" ht="12.75" customHeight="1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8"/>
      <c r="AN643" s="58"/>
      <c r="AO643" s="58"/>
      <c r="AP643" s="58"/>
      <c r="AQ643" s="58"/>
      <c r="AR643" s="58"/>
      <c r="AS643" s="58"/>
      <c r="AT643" s="58"/>
      <c r="AU643" s="58"/>
      <c r="AV643" s="58"/>
    </row>
    <row r="644" spans="1:48" ht="12.75" customHeight="1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8"/>
      <c r="AN644" s="58"/>
      <c r="AO644" s="58"/>
      <c r="AP644" s="58"/>
      <c r="AQ644" s="58"/>
      <c r="AR644" s="58"/>
      <c r="AS644" s="58"/>
      <c r="AT644" s="58"/>
      <c r="AU644" s="58"/>
      <c r="AV644" s="58"/>
    </row>
    <row r="645" spans="1:48" ht="12.75" customHeight="1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8"/>
      <c r="AN645" s="58"/>
      <c r="AO645" s="58"/>
      <c r="AP645" s="58"/>
      <c r="AQ645" s="58"/>
      <c r="AR645" s="58"/>
      <c r="AS645" s="58"/>
      <c r="AT645" s="58"/>
      <c r="AU645" s="58"/>
      <c r="AV645" s="58"/>
    </row>
    <row r="646" spans="1:48" ht="12.75" customHeight="1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8"/>
      <c r="AN646" s="58"/>
      <c r="AO646" s="58"/>
      <c r="AP646" s="58"/>
      <c r="AQ646" s="58"/>
      <c r="AR646" s="58"/>
      <c r="AS646" s="58"/>
      <c r="AT646" s="58"/>
      <c r="AU646" s="58"/>
      <c r="AV646" s="58"/>
    </row>
    <row r="647" spans="1:48" ht="12.75" customHeight="1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8"/>
      <c r="AN647" s="58"/>
      <c r="AO647" s="58"/>
      <c r="AP647" s="58"/>
      <c r="AQ647" s="58"/>
      <c r="AR647" s="58"/>
      <c r="AS647" s="58"/>
      <c r="AT647" s="58"/>
      <c r="AU647" s="58"/>
      <c r="AV647" s="58"/>
    </row>
    <row r="648" spans="1:48" ht="12.75" customHeight="1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8"/>
      <c r="AN648" s="58"/>
      <c r="AO648" s="58"/>
      <c r="AP648" s="58"/>
      <c r="AQ648" s="58"/>
      <c r="AR648" s="58"/>
      <c r="AS648" s="58"/>
      <c r="AT648" s="58"/>
      <c r="AU648" s="58"/>
      <c r="AV648" s="58"/>
    </row>
    <row r="649" spans="1:48" ht="12.75" customHeight="1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8"/>
      <c r="AN649" s="58"/>
      <c r="AO649" s="58"/>
      <c r="AP649" s="58"/>
      <c r="AQ649" s="58"/>
      <c r="AR649" s="58"/>
      <c r="AS649" s="58"/>
      <c r="AT649" s="58"/>
      <c r="AU649" s="58"/>
      <c r="AV649" s="58"/>
    </row>
    <row r="650" spans="1:48" ht="12.75" customHeight="1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8"/>
      <c r="AN650" s="58"/>
      <c r="AO650" s="58"/>
      <c r="AP650" s="58"/>
      <c r="AQ650" s="58"/>
      <c r="AR650" s="58"/>
      <c r="AS650" s="58"/>
      <c r="AT650" s="58"/>
      <c r="AU650" s="58"/>
      <c r="AV650" s="58"/>
    </row>
    <row r="651" spans="1:48" ht="12.75" customHeight="1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8"/>
      <c r="AN651" s="58"/>
      <c r="AO651" s="58"/>
      <c r="AP651" s="58"/>
      <c r="AQ651" s="58"/>
      <c r="AR651" s="58"/>
      <c r="AS651" s="58"/>
      <c r="AT651" s="58"/>
      <c r="AU651" s="58"/>
      <c r="AV651" s="58"/>
    </row>
    <row r="652" spans="1:48" ht="12.75" customHeight="1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8"/>
      <c r="AN652" s="58"/>
      <c r="AO652" s="58"/>
      <c r="AP652" s="58"/>
      <c r="AQ652" s="58"/>
      <c r="AR652" s="58"/>
      <c r="AS652" s="58"/>
      <c r="AT652" s="58"/>
      <c r="AU652" s="58"/>
      <c r="AV652" s="58"/>
    </row>
    <row r="653" spans="1:48" ht="12.75" customHeight="1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8"/>
      <c r="AN653" s="58"/>
      <c r="AO653" s="58"/>
      <c r="AP653" s="58"/>
      <c r="AQ653" s="58"/>
      <c r="AR653" s="58"/>
      <c r="AS653" s="58"/>
      <c r="AT653" s="58"/>
      <c r="AU653" s="58"/>
      <c r="AV653" s="58"/>
    </row>
    <row r="654" spans="1:48" ht="12.75" customHeight="1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8"/>
      <c r="AN654" s="58"/>
      <c r="AO654" s="58"/>
      <c r="AP654" s="58"/>
      <c r="AQ654" s="58"/>
      <c r="AR654" s="58"/>
      <c r="AS654" s="58"/>
      <c r="AT654" s="58"/>
      <c r="AU654" s="58"/>
      <c r="AV654" s="58"/>
    </row>
    <row r="655" spans="1:48" ht="12.75" customHeight="1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8"/>
      <c r="AN655" s="58"/>
      <c r="AO655" s="58"/>
      <c r="AP655" s="58"/>
      <c r="AQ655" s="58"/>
      <c r="AR655" s="58"/>
      <c r="AS655" s="58"/>
      <c r="AT655" s="58"/>
      <c r="AU655" s="58"/>
      <c r="AV655" s="58"/>
    </row>
    <row r="656" spans="1:48" ht="12.75" customHeight="1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8"/>
      <c r="AN656" s="58"/>
      <c r="AO656" s="58"/>
      <c r="AP656" s="58"/>
      <c r="AQ656" s="58"/>
      <c r="AR656" s="58"/>
      <c r="AS656" s="58"/>
      <c r="AT656" s="58"/>
      <c r="AU656" s="58"/>
      <c r="AV656" s="58"/>
    </row>
    <row r="657" spans="1:48" ht="12.75" customHeight="1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8"/>
      <c r="AN657" s="58"/>
      <c r="AO657" s="58"/>
      <c r="AP657" s="58"/>
      <c r="AQ657" s="58"/>
      <c r="AR657" s="58"/>
      <c r="AS657" s="58"/>
      <c r="AT657" s="58"/>
      <c r="AU657" s="58"/>
      <c r="AV657" s="58"/>
    </row>
    <row r="658" spans="1:48" ht="12.75" customHeight="1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8"/>
      <c r="AN658" s="58"/>
      <c r="AO658" s="58"/>
      <c r="AP658" s="58"/>
      <c r="AQ658" s="58"/>
      <c r="AR658" s="58"/>
      <c r="AS658" s="58"/>
      <c r="AT658" s="58"/>
      <c r="AU658" s="58"/>
      <c r="AV658" s="58"/>
    </row>
    <row r="659" spans="1:48" ht="12.75" customHeight="1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8"/>
      <c r="AN659" s="58"/>
      <c r="AO659" s="58"/>
      <c r="AP659" s="58"/>
      <c r="AQ659" s="58"/>
      <c r="AR659" s="58"/>
      <c r="AS659" s="58"/>
      <c r="AT659" s="58"/>
      <c r="AU659" s="58"/>
      <c r="AV659" s="58"/>
    </row>
    <row r="660" spans="1:48" ht="12.75" customHeight="1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8"/>
      <c r="AN660" s="58"/>
      <c r="AO660" s="58"/>
      <c r="AP660" s="58"/>
      <c r="AQ660" s="58"/>
      <c r="AR660" s="58"/>
      <c r="AS660" s="58"/>
      <c r="AT660" s="58"/>
      <c r="AU660" s="58"/>
      <c r="AV660" s="58"/>
    </row>
    <row r="661" spans="1:48" ht="12.75" customHeight="1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8"/>
      <c r="AN661" s="58"/>
      <c r="AO661" s="58"/>
      <c r="AP661" s="58"/>
      <c r="AQ661" s="58"/>
      <c r="AR661" s="58"/>
      <c r="AS661" s="58"/>
      <c r="AT661" s="58"/>
      <c r="AU661" s="58"/>
      <c r="AV661" s="58"/>
    </row>
    <row r="662" spans="1:48" ht="12.75" customHeight="1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8"/>
      <c r="AN662" s="58"/>
      <c r="AO662" s="58"/>
      <c r="AP662" s="58"/>
      <c r="AQ662" s="58"/>
      <c r="AR662" s="58"/>
      <c r="AS662" s="58"/>
      <c r="AT662" s="58"/>
      <c r="AU662" s="58"/>
      <c r="AV662" s="58"/>
    </row>
    <row r="663" spans="1:48" ht="12.75" customHeight="1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8"/>
      <c r="AN663" s="58"/>
      <c r="AO663" s="58"/>
      <c r="AP663" s="58"/>
      <c r="AQ663" s="58"/>
      <c r="AR663" s="58"/>
      <c r="AS663" s="58"/>
      <c r="AT663" s="58"/>
      <c r="AU663" s="58"/>
      <c r="AV663" s="58"/>
    </row>
    <row r="664" spans="1:48" ht="12.75" customHeight="1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8"/>
      <c r="AN664" s="58"/>
      <c r="AO664" s="58"/>
      <c r="AP664" s="58"/>
      <c r="AQ664" s="58"/>
      <c r="AR664" s="58"/>
      <c r="AS664" s="58"/>
      <c r="AT664" s="58"/>
      <c r="AU664" s="58"/>
      <c r="AV664" s="58"/>
    </row>
    <row r="665" spans="1:48" ht="12.75" customHeight="1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8"/>
      <c r="AN665" s="58"/>
      <c r="AO665" s="58"/>
      <c r="AP665" s="58"/>
      <c r="AQ665" s="58"/>
      <c r="AR665" s="58"/>
      <c r="AS665" s="58"/>
      <c r="AT665" s="58"/>
      <c r="AU665" s="58"/>
      <c r="AV665" s="58"/>
    </row>
    <row r="666" spans="1:48" ht="12.75" customHeight="1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8"/>
      <c r="AN666" s="58"/>
      <c r="AO666" s="58"/>
      <c r="AP666" s="58"/>
      <c r="AQ666" s="58"/>
      <c r="AR666" s="58"/>
      <c r="AS666" s="58"/>
      <c r="AT666" s="58"/>
      <c r="AU666" s="58"/>
      <c r="AV666" s="58"/>
    </row>
    <row r="667" spans="1:48" ht="12.75" customHeight="1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8"/>
      <c r="AN667" s="58"/>
      <c r="AO667" s="58"/>
      <c r="AP667" s="58"/>
      <c r="AQ667" s="58"/>
      <c r="AR667" s="58"/>
      <c r="AS667" s="58"/>
      <c r="AT667" s="58"/>
      <c r="AU667" s="58"/>
      <c r="AV667" s="58"/>
    </row>
    <row r="668" spans="1:48" ht="12.75" customHeight="1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8"/>
      <c r="AN668" s="58"/>
      <c r="AO668" s="58"/>
      <c r="AP668" s="58"/>
      <c r="AQ668" s="58"/>
      <c r="AR668" s="58"/>
      <c r="AS668" s="58"/>
      <c r="AT668" s="58"/>
      <c r="AU668" s="58"/>
      <c r="AV668" s="58"/>
    </row>
    <row r="669" spans="1:48" ht="12.75" customHeight="1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8"/>
      <c r="AN669" s="58"/>
      <c r="AO669" s="58"/>
      <c r="AP669" s="58"/>
      <c r="AQ669" s="58"/>
      <c r="AR669" s="58"/>
      <c r="AS669" s="58"/>
      <c r="AT669" s="58"/>
      <c r="AU669" s="58"/>
      <c r="AV669" s="58"/>
    </row>
    <row r="670" spans="1:48" ht="12.75" customHeight="1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8"/>
      <c r="AN670" s="58"/>
      <c r="AO670" s="58"/>
      <c r="AP670" s="58"/>
      <c r="AQ670" s="58"/>
      <c r="AR670" s="58"/>
      <c r="AS670" s="58"/>
      <c r="AT670" s="58"/>
      <c r="AU670" s="58"/>
      <c r="AV670" s="58"/>
    </row>
    <row r="671" spans="1:48" ht="12.75" customHeight="1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8"/>
      <c r="AN671" s="58"/>
      <c r="AO671" s="58"/>
      <c r="AP671" s="58"/>
      <c r="AQ671" s="58"/>
      <c r="AR671" s="58"/>
      <c r="AS671" s="58"/>
      <c r="AT671" s="58"/>
      <c r="AU671" s="58"/>
      <c r="AV671" s="58"/>
    </row>
    <row r="672" spans="1:48" ht="12.75" customHeight="1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8"/>
      <c r="AN672" s="58"/>
      <c r="AO672" s="58"/>
      <c r="AP672" s="58"/>
      <c r="AQ672" s="58"/>
      <c r="AR672" s="58"/>
      <c r="AS672" s="58"/>
      <c r="AT672" s="58"/>
      <c r="AU672" s="58"/>
      <c r="AV672" s="58"/>
    </row>
    <row r="673" spans="1:48" ht="12.75" customHeight="1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8"/>
      <c r="AN673" s="58"/>
      <c r="AO673" s="58"/>
      <c r="AP673" s="58"/>
      <c r="AQ673" s="58"/>
      <c r="AR673" s="58"/>
      <c r="AS673" s="58"/>
      <c r="AT673" s="58"/>
      <c r="AU673" s="58"/>
      <c r="AV673" s="58"/>
    </row>
    <row r="674" spans="1:48" ht="12.75" customHeight="1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8"/>
      <c r="AN674" s="58"/>
      <c r="AO674" s="58"/>
      <c r="AP674" s="58"/>
      <c r="AQ674" s="58"/>
      <c r="AR674" s="58"/>
      <c r="AS674" s="58"/>
      <c r="AT674" s="58"/>
      <c r="AU674" s="58"/>
      <c r="AV674" s="58"/>
    </row>
    <row r="675" spans="1:48" ht="12.75" customHeight="1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8"/>
      <c r="AN675" s="58"/>
      <c r="AO675" s="58"/>
      <c r="AP675" s="58"/>
      <c r="AQ675" s="58"/>
      <c r="AR675" s="58"/>
      <c r="AS675" s="58"/>
      <c r="AT675" s="58"/>
      <c r="AU675" s="58"/>
      <c r="AV675" s="58"/>
    </row>
    <row r="676" spans="1:48" ht="12.75" customHeight="1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8"/>
      <c r="AN676" s="58"/>
      <c r="AO676" s="58"/>
      <c r="AP676" s="58"/>
      <c r="AQ676" s="58"/>
      <c r="AR676" s="58"/>
      <c r="AS676" s="58"/>
      <c r="AT676" s="58"/>
      <c r="AU676" s="58"/>
      <c r="AV676" s="58"/>
    </row>
    <row r="677" spans="1:48" ht="12.75" customHeight="1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8"/>
      <c r="AN677" s="58"/>
      <c r="AO677" s="58"/>
      <c r="AP677" s="58"/>
      <c r="AQ677" s="58"/>
      <c r="AR677" s="58"/>
      <c r="AS677" s="58"/>
      <c r="AT677" s="58"/>
      <c r="AU677" s="58"/>
      <c r="AV677" s="58"/>
    </row>
    <row r="678" spans="1:48" ht="12.75" customHeight="1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8"/>
      <c r="AN678" s="58"/>
      <c r="AO678" s="58"/>
      <c r="AP678" s="58"/>
      <c r="AQ678" s="58"/>
      <c r="AR678" s="58"/>
      <c r="AS678" s="58"/>
      <c r="AT678" s="58"/>
      <c r="AU678" s="58"/>
      <c r="AV678" s="58"/>
    </row>
    <row r="679" spans="1:48" ht="12.75" customHeight="1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8"/>
      <c r="AN679" s="58"/>
      <c r="AO679" s="58"/>
      <c r="AP679" s="58"/>
      <c r="AQ679" s="58"/>
      <c r="AR679" s="58"/>
      <c r="AS679" s="58"/>
      <c r="AT679" s="58"/>
      <c r="AU679" s="58"/>
      <c r="AV679" s="58"/>
    </row>
    <row r="680" spans="1:48" ht="12.75" customHeight="1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8"/>
      <c r="AN680" s="58"/>
      <c r="AO680" s="58"/>
      <c r="AP680" s="58"/>
      <c r="AQ680" s="58"/>
      <c r="AR680" s="58"/>
      <c r="AS680" s="58"/>
      <c r="AT680" s="58"/>
      <c r="AU680" s="58"/>
      <c r="AV680" s="58"/>
    </row>
    <row r="681" spans="1:48" ht="12.75" customHeight="1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8"/>
      <c r="AN681" s="58"/>
      <c r="AO681" s="58"/>
      <c r="AP681" s="58"/>
      <c r="AQ681" s="58"/>
      <c r="AR681" s="58"/>
      <c r="AS681" s="58"/>
      <c r="AT681" s="58"/>
      <c r="AU681" s="58"/>
      <c r="AV681" s="58"/>
    </row>
    <row r="682" spans="1:48" ht="12.75" customHeight="1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8"/>
      <c r="AN682" s="58"/>
      <c r="AO682" s="58"/>
      <c r="AP682" s="58"/>
      <c r="AQ682" s="58"/>
      <c r="AR682" s="58"/>
      <c r="AS682" s="58"/>
      <c r="AT682" s="58"/>
      <c r="AU682" s="58"/>
      <c r="AV682" s="58"/>
    </row>
    <row r="683" spans="1:48" ht="12.75" customHeight="1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8"/>
      <c r="AN683" s="58"/>
      <c r="AO683" s="58"/>
      <c r="AP683" s="58"/>
      <c r="AQ683" s="58"/>
      <c r="AR683" s="58"/>
      <c r="AS683" s="58"/>
      <c r="AT683" s="58"/>
      <c r="AU683" s="58"/>
      <c r="AV683" s="58"/>
    </row>
    <row r="684" spans="1:48" ht="12.75" customHeight="1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8"/>
      <c r="AN684" s="58"/>
      <c r="AO684" s="58"/>
      <c r="AP684" s="58"/>
      <c r="AQ684" s="58"/>
      <c r="AR684" s="58"/>
      <c r="AS684" s="58"/>
      <c r="AT684" s="58"/>
      <c r="AU684" s="58"/>
      <c r="AV684" s="58"/>
    </row>
    <row r="685" spans="1:48" ht="12.75" customHeight="1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8"/>
      <c r="AN685" s="58"/>
      <c r="AO685" s="58"/>
      <c r="AP685" s="58"/>
      <c r="AQ685" s="58"/>
      <c r="AR685" s="58"/>
      <c r="AS685" s="58"/>
      <c r="AT685" s="58"/>
      <c r="AU685" s="58"/>
      <c r="AV685" s="58"/>
    </row>
    <row r="686" spans="1:48" ht="12.75" customHeight="1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8"/>
      <c r="AN686" s="58"/>
      <c r="AO686" s="58"/>
      <c r="AP686" s="58"/>
      <c r="AQ686" s="58"/>
      <c r="AR686" s="58"/>
      <c r="AS686" s="58"/>
      <c r="AT686" s="58"/>
      <c r="AU686" s="58"/>
      <c r="AV686" s="58"/>
    </row>
    <row r="687" spans="1:48" ht="12.75" customHeight="1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8"/>
      <c r="AN687" s="58"/>
      <c r="AO687" s="58"/>
      <c r="AP687" s="58"/>
      <c r="AQ687" s="58"/>
      <c r="AR687" s="58"/>
      <c r="AS687" s="58"/>
      <c r="AT687" s="58"/>
      <c r="AU687" s="58"/>
      <c r="AV687" s="58"/>
    </row>
    <row r="688" spans="1:48" ht="12.75" customHeight="1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8"/>
      <c r="AN688" s="58"/>
      <c r="AO688" s="58"/>
      <c r="AP688" s="58"/>
      <c r="AQ688" s="58"/>
      <c r="AR688" s="58"/>
      <c r="AS688" s="58"/>
      <c r="AT688" s="58"/>
      <c r="AU688" s="58"/>
      <c r="AV688" s="58"/>
    </row>
    <row r="689" spans="1:48" ht="12.75" customHeight="1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8"/>
      <c r="AN689" s="58"/>
      <c r="AO689" s="58"/>
      <c r="AP689" s="58"/>
      <c r="AQ689" s="58"/>
      <c r="AR689" s="58"/>
      <c r="AS689" s="58"/>
      <c r="AT689" s="58"/>
      <c r="AU689" s="58"/>
      <c r="AV689" s="58"/>
    </row>
    <row r="690" spans="1:48" ht="12.75" customHeight="1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8"/>
      <c r="AN690" s="58"/>
      <c r="AO690" s="58"/>
      <c r="AP690" s="58"/>
      <c r="AQ690" s="58"/>
      <c r="AR690" s="58"/>
      <c r="AS690" s="58"/>
      <c r="AT690" s="58"/>
      <c r="AU690" s="58"/>
      <c r="AV690" s="58"/>
    </row>
    <row r="691" spans="1:48" ht="12.75" customHeight="1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8"/>
      <c r="AN691" s="58"/>
      <c r="AO691" s="58"/>
      <c r="AP691" s="58"/>
      <c r="AQ691" s="58"/>
      <c r="AR691" s="58"/>
      <c r="AS691" s="58"/>
      <c r="AT691" s="58"/>
      <c r="AU691" s="58"/>
      <c r="AV691" s="58"/>
    </row>
    <row r="692" spans="1:48" ht="12.75" customHeight="1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8"/>
      <c r="AN692" s="58"/>
      <c r="AO692" s="58"/>
      <c r="AP692" s="58"/>
      <c r="AQ692" s="58"/>
      <c r="AR692" s="58"/>
      <c r="AS692" s="58"/>
      <c r="AT692" s="58"/>
      <c r="AU692" s="58"/>
      <c r="AV692" s="58"/>
    </row>
    <row r="693" spans="1:48" ht="12.75" customHeight="1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8"/>
      <c r="AN693" s="58"/>
      <c r="AO693" s="58"/>
      <c r="AP693" s="58"/>
      <c r="AQ693" s="58"/>
      <c r="AR693" s="58"/>
      <c r="AS693" s="58"/>
      <c r="AT693" s="58"/>
      <c r="AU693" s="58"/>
      <c r="AV693" s="58"/>
    </row>
    <row r="694" spans="1:48" ht="12.75" customHeight="1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8"/>
      <c r="AN694" s="58"/>
      <c r="AO694" s="58"/>
      <c r="AP694" s="58"/>
      <c r="AQ694" s="58"/>
      <c r="AR694" s="58"/>
      <c r="AS694" s="58"/>
      <c r="AT694" s="58"/>
      <c r="AU694" s="58"/>
      <c r="AV694" s="58"/>
    </row>
    <row r="695" spans="1:48" ht="12.75" customHeight="1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8"/>
      <c r="AN695" s="58"/>
      <c r="AO695" s="58"/>
      <c r="AP695" s="58"/>
      <c r="AQ695" s="58"/>
      <c r="AR695" s="58"/>
      <c r="AS695" s="58"/>
      <c r="AT695" s="58"/>
      <c r="AU695" s="58"/>
      <c r="AV695" s="58"/>
    </row>
    <row r="696" spans="1:48" ht="12.75" customHeight="1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8"/>
      <c r="AN696" s="58"/>
      <c r="AO696" s="58"/>
      <c r="AP696" s="58"/>
      <c r="AQ696" s="58"/>
      <c r="AR696" s="58"/>
      <c r="AS696" s="58"/>
      <c r="AT696" s="58"/>
      <c r="AU696" s="58"/>
      <c r="AV696" s="58"/>
    </row>
    <row r="697" spans="1:48" ht="12.75" customHeight="1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8"/>
      <c r="AN697" s="58"/>
      <c r="AO697" s="58"/>
      <c r="AP697" s="58"/>
      <c r="AQ697" s="58"/>
      <c r="AR697" s="58"/>
      <c r="AS697" s="58"/>
      <c r="AT697" s="58"/>
      <c r="AU697" s="58"/>
      <c r="AV697" s="58"/>
    </row>
    <row r="698" spans="1:48" ht="12.75" customHeight="1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8"/>
      <c r="AN698" s="58"/>
      <c r="AO698" s="58"/>
      <c r="AP698" s="58"/>
      <c r="AQ698" s="58"/>
      <c r="AR698" s="58"/>
      <c r="AS698" s="58"/>
      <c r="AT698" s="58"/>
      <c r="AU698" s="58"/>
      <c r="AV698" s="58"/>
    </row>
    <row r="699" spans="1:48" ht="12.75" customHeight="1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8"/>
      <c r="AN699" s="58"/>
      <c r="AO699" s="58"/>
      <c r="AP699" s="58"/>
      <c r="AQ699" s="58"/>
      <c r="AR699" s="58"/>
      <c r="AS699" s="58"/>
      <c r="AT699" s="58"/>
      <c r="AU699" s="58"/>
      <c r="AV699" s="58"/>
    </row>
    <row r="700" spans="1:48" ht="12.75" customHeight="1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8"/>
      <c r="AN700" s="58"/>
      <c r="AO700" s="58"/>
      <c r="AP700" s="58"/>
      <c r="AQ700" s="58"/>
      <c r="AR700" s="58"/>
      <c r="AS700" s="58"/>
      <c r="AT700" s="58"/>
      <c r="AU700" s="58"/>
      <c r="AV700" s="58"/>
    </row>
    <row r="701" spans="1:48" ht="12.75" customHeight="1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8"/>
      <c r="AN701" s="58"/>
      <c r="AO701" s="58"/>
      <c r="AP701" s="58"/>
      <c r="AQ701" s="58"/>
      <c r="AR701" s="58"/>
      <c r="AS701" s="58"/>
      <c r="AT701" s="58"/>
      <c r="AU701" s="58"/>
      <c r="AV701" s="58"/>
    </row>
    <row r="702" spans="1:48" ht="12.75" customHeight="1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8"/>
      <c r="AN702" s="58"/>
      <c r="AO702" s="58"/>
      <c r="AP702" s="58"/>
      <c r="AQ702" s="58"/>
      <c r="AR702" s="58"/>
      <c r="AS702" s="58"/>
      <c r="AT702" s="58"/>
      <c r="AU702" s="58"/>
      <c r="AV702" s="58"/>
    </row>
    <row r="703" spans="1:48" ht="12.75" customHeight="1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8"/>
      <c r="AN703" s="58"/>
      <c r="AO703" s="58"/>
      <c r="AP703" s="58"/>
      <c r="AQ703" s="58"/>
      <c r="AR703" s="58"/>
      <c r="AS703" s="58"/>
      <c r="AT703" s="58"/>
      <c r="AU703" s="58"/>
      <c r="AV703" s="58"/>
    </row>
    <row r="704" spans="1:48" ht="12.75" customHeight="1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8"/>
      <c r="AN704" s="58"/>
      <c r="AO704" s="58"/>
      <c r="AP704" s="58"/>
      <c r="AQ704" s="58"/>
      <c r="AR704" s="58"/>
      <c r="AS704" s="58"/>
      <c r="AT704" s="58"/>
      <c r="AU704" s="58"/>
      <c r="AV704" s="58"/>
    </row>
    <row r="705" spans="1:48" ht="12.75" customHeight="1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8"/>
      <c r="AN705" s="58"/>
      <c r="AO705" s="58"/>
      <c r="AP705" s="58"/>
      <c r="AQ705" s="58"/>
      <c r="AR705" s="58"/>
      <c r="AS705" s="58"/>
      <c r="AT705" s="58"/>
      <c r="AU705" s="58"/>
      <c r="AV705" s="58"/>
    </row>
    <row r="706" spans="1:48" ht="12.75" customHeight="1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8"/>
      <c r="AN706" s="58"/>
      <c r="AO706" s="58"/>
      <c r="AP706" s="58"/>
      <c r="AQ706" s="58"/>
      <c r="AR706" s="58"/>
      <c r="AS706" s="58"/>
      <c r="AT706" s="58"/>
      <c r="AU706" s="58"/>
      <c r="AV706" s="58"/>
    </row>
    <row r="707" spans="1:48" ht="12.75" customHeight="1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8"/>
      <c r="AN707" s="58"/>
      <c r="AO707" s="58"/>
      <c r="AP707" s="58"/>
      <c r="AQ707" s="58"/>
      <c r="AR707" s="58"/>
      <c r="AS707" s="58"/>
      <c r="AT707" s="58"/>
      <c r="AU707" s="58"/>
      <c r="AV707" s="58"/>
    </row>
    <row r="708" spans="1:48" ht="12.75" customHeight="1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8"/>
      <c r="AN708" s="58"/>
      <c r="AO708" s="58"/>
      <c r="AP708" s="58"/>
      <c r="AQ708" s="58"/>
      <c r="AR708" s="58"/>
      <c r="AS708" s="58"/>
      <c r="AT708" s="58"/>
      <c r="AU708" s="58"/>
      <c r="AV708" s="58"/>
    </row>
    <row r="709" spans="1:48" ht="12.75" customHeight="1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8"/>
      <c r="AN709" s="58"/>
      <c r="AO709" s="58"/>
      <c r="AP709" s="58"/>
      <c r="AQ709" s="58"/>
      <c r="AR709" s="58"/>
      <c r="AS709" s="58"/>
      <c r="AT709" s="58"/>
      <c r="AU709" s="58"/>
      <c r="AV709" s="58"/>
    </row>
    <row r="710" spans="1:48" ht="12.75" customHeight="1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8"/>
      <c r="AN710" s="58"/>
      <c r="AO710" s="58"/>
      <c r="AP710" s="58"/>
      <c r="AQ710" s="58"/>
      <c r="AR710" s="58"/>
      <c r="AS710" s="58"/>
      <c r="AT710" s="58"/>
      <c r="AU710" s="58"/>
      <c r="AV710" s="58"/>
    </row>
    <row r="711" spans="1:48" ht="12.75" customHeight="1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8"/>
      <c r="AN711" s="58"/>
      <c r="AO711" s="58"/>
      <c r="AP711" s="58"/>
      <c r="AQ711" s="58"/>
      <c r="AR711" s="58"/>
      <c r="AS711" s="58"/>
      <c r="AT711" s="58"/>
      <c r="AU711" s="58"/>
      <c r="AV711" s="58"/>
    </row>
    <row r="712" spans="1:48" ht="12.75" customHeight="1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8"/>
      <c r="AN712" s="58"/>
      <c r="AO712" s="58"/>
      <c r="AP712" s="58"/>
      <c r="AQ712" s="58"/>
      <c r="AR712" s="58"/>
      <c r="AS712" s="58"/>
      <c r="AT712" s="58"/>
      <c r="AU712" s="58"/>
      <c r="AV712" s="58"/>
    </row>
    <row r="713" spans="1:48" ht="12.75" customHeight="1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8"/>
      <c r="AN713" s="58"/>
      <c r="AO713" s="58"/>
      <c r="AP713" s="58"/>
      <c r="AQ713" s="58"/>
      <c r="AR713" s="58"/>
      <c r="AS713" s="58"/>
      <c r="AT713" s="58"/>
      <c r="AU713" s="58"/>
      <c r="AV713" s="58"/>
    </row>
    <row r="714" spans="1:48" ht="12.75" customHeight="1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8"/>
      <c r="AN714" s="58"/>
      <c r="AO714" s="58"/>
      <c r="AP714" s="58"/>
      <c r="AQ714" s="58"/>
      <c r="AR714" s="58"/>
      <c r="AS714" s="58"/>
      <c r="AT714" s="58"/>
      <c r="AU714" s="58"/>
      <c r="AV714" s="58"/>
    </row>
    <row r="715" spans="1:48" ht="12.75" customHeight="1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8"/>
      <c r="AN715" s="58"/>
      <c r="AO715" s="58"/>
      <c r="AP715" s="58"/>
      <c r="AQ715" s="58"/>
      <c r="AR715" s="58"/>
      <c r="AS715" s="58"/>
      <c r="AT715" s="58"/>
      <c r="AU715" s="58"/>
      <c r="AV715" s="58"/>
    </row>
    <row r="716" spans="1:48" ht="12.75" customHeight="1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8"/>
      <c r="AN716" s="58"/>
      <c r="AO716" s="58"/>
      <c r="AP716" s="58"/>
      <c r="AQ716" s="58"/>
      <c r="AR716" s="58"/>
      <c r="AS716" s="58"/>
      <c r="AT716" s="58"/>
      <c r="AU716" s="58"/>
      <c r="AV716" s="58"/>
    </row>
    <row r="717" spans="1:48" ht="12.75" customHeight="1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8"/>
      <c r="AN717" s="58"/>
      <c r="AO717" s="58"/>
      <c r="AP717" s="58"/>
      <c r="AQ717" s="58"/>
      <c r="AR717" s="58"/>
      <c r="AS717" s="58"/>
      <c r="AT717" s="58"/>
      <c r="AU717" s="58"/>
      <c r="AV717" s="58"/>
    </row>
    <row r="718" spans="1:48" ht="12.75" customHeight="1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8"/>
      <c r="AN718" s="58"/>
      <c r="AO718" s="58"/>
      <c r="AP718" s="58"/>
      <c r="AQ718" s="58"/>
      <c r="AR718" s="58"/>
      <c r="AS718" s="58"/>
      <c r="AT718" s="58"/>
      <c r="AU718" s="58"/>
      <c r="AV718" s="58"/>
    </row>
    <row r="719" spans="1:48" ht="12.75" customHeight="1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8"/>
      <c r="AN719" s="58"/>
      <c r="AO719" s="58"/>
      <c r="AP719" s="58"/>
      <c r="AQ719" s="58"/>
      <c r="AR719" s="58"/>
      <c r="AS719" s="58"/>
      <c r="AT719" s="58"/>
      <c r="AU719" s="58"/>
      <c r="AV719" s="58"/>
    </row>
    <row r="720" spans="1:48" ht="12.75" customHeight="1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8"/>
      <c r="AN720" s="58"/>
      <c r="AO720" s="58"/>
      <c r="AP720" s="58"/>
      <c r="AQ720" s="58"/>
      <c r="AR720" s="58"/>
      <c r="AS720" s="58"/>
      <c r="AT720" s="58"/>
      <c r="AU720" s="58"/>
      <c r="AV720" s="58"/>
    </row>
    <row r="721" spans="1:48" ht="12.75" customHeight="1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8"/>
      <c r="AN721" s="58"/>
      <c r="AO721" s="58"/>
      <c r="AP721" s="58"/>
      <c r="AQ721" s="58"/>
      <c r="AR721" s="58"/>
      <c r="AS721" s="58"/>
      <c r="AT721" s="58"/>
      <c r="AU721" s="58"/>
      <c r="AV721" s="58"/>
    </row>
    <row r="722" spans="1:48" ht="12.75" customHeight="1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8"/>
      <c r="AN722" s="58"/>
      <c r="AO722" s="58"/>
      <c r="AP722" s="58"/>
      <c r="AQ722" s="58"/>
      <c r="AR722" s="58"/>
      <c r="AS722" s="58"/>
      <c r="AT722" s="58"/>
      <c r="AU722" s="58"/>
      <c r="AV722" s="58"/>
    </row>
    <row r="723" spans="1:48" ht="12.75" customHeight="1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8"/>
      <c r="AN723" s="58"/>
      <c r="AO723" s="58"/>
      <c r="AP723" s="58"/>
      <c r="AQ723" s="58"/>
      <c r="AR723" s="58"/>
      <c r="AS723" s="58"/>
      <c r="AT723" s="58"/>
      <c r="AU723" s="58"/>
      <c r="AV723" s="58"/>
    </row>
    <row r="724" spans="1:48" ht="12.75" customHeight="1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8"/>
      <c r="AN724" s="58"/>
      <c r="AO724" s="58"/>
      <c r="AP724" s="58"/>
      <c r="AQ724" s="58"/>
      <c r="AR724" s="58"/>
      <c r="AS724" s="58"/>
      <c r="AT724" s="58"/>
      <c r="AU724" s="58"/>
      <c r="AV724" s="58"/>
    </row>
    <row r="725" spans="1:48" ht="12.75" customHeight="1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8"/>
      <c r="AN725" s="58"/>
      <c r="AO725" s="58"/>
      <c r="AP725" s="58"/>
      <c r="AQ725" s="58"/>
      <c r="AR725" s="58"/>
      <c r="AS725" s="58"/>
      <c r="AT725" s="58"/>
      <c r="AU725" s="58"/>
      <c r="AV725" s="58"/>
    </row>
    <row r="726" spans="1:48" ht="12.75" customHeight="1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8"/>
      <c r="AN726" s="58"/>
      <c r="AO726" s="58"/>
      <c r="AP726" s="58"/>
      <c r="AQ726" s="58"/>
      <c r="AR726" s="58"/>
      <c r="AS726" s="58"/>
      <c r="AT726" s="58"/>
      <c r="AU726" s="58"/>
      <c r="AV726" s="58"/>
    </row>
    <row r="727" spans="1:48" ht="12.75" customHeight="1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8"/>
      <c r="AN727" s="58"/>
      <c r="AO727" s="58"/>
      <c r="AP727" s="58"/>
      <c r="AQ727" s="58"/>
      <c r="AR727" s="58"/>
      <c r="AS727" s="58"/>
      <c r="AT727" s="58"/>
      <c r="AU727" s="58"/>
      <c r="AV727" s="58"/>
    </row>
    <row r="728" spans="1:48" ht="12.75" customHeight="1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8"/>
      <c r="AN728" s="58"/>
      <c r="AO728" s="58"/>
      <c r="AP728" s="58"/>
      <c r="AQ728" s="58"/>
      <c r="AR728" s="58"/>
      <c r="AS728" s="58"/>
      <c r="AT728" s="58"/>
      <c r="AU728" s="58"/>
      <c r="AV728" s="58"/>
    </row>
    <row r="729" spans="1:48" ht="12.75" customHeight="1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8"/>
      <c r="AN729" s="58"/>
      <c r="AO729" s="58"/>
      <c r="AP729" s="58"/>
      <c r="AQ729" s="58"/>
      <c r="AR729" s="58"/>
      <c r="AS729" s="58"/>
      <c r="AT729" s="58"/>
      <c r="AU729" s="58"/>
      <c r="AV729" s="58"/>
    </row>
    <row r="730" spans="1:48" ht="12.75" customHeight="1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8"/>
      <c r="AN730" s="58"/>
      <c r="AO730" s="58"/>
      <c r="AP730" s="58"/>
      <c r="AQ730" s="58"/>
      <c r="AR730" s="58"/>
      <c r="AS730" s="58"/>
      <c r="AT730" s="58"/>
      <c r="AU730" s="58"/>
      <c r="AV730" s="58"/>
    </row>
    <row r="731" spans="1:48" ht="12.75" customHeight="1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8"/>
      <c r="AN731" s="58"/>
      <c r="AO731" s="58"/>
      <c r="AP731" s="58"/>
      <c r="AQ731" s="58"/>
      <c r="AR731" s="58"/>
      <c r="AS731" s="58"/>
      <c r="AT731" s="58"/>
      <c r="AU731" s="58"/>
      <c r="AV731" s="58"/>
    </row>
    <row r="732" spans="1:48" ht="12.75" customHeight="1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8"/>
      <c r="AN732" s="58"/>
      <c r="AO732" s="58"/>
      <c r="AP732" s="58"/>
      <c r="AQ732" s="58"/>
      <c r="AR732" s="58"/>
      <c r="AS732" s="58"/>
      <c r="AT732" s="58"/>
      <c r="AU732" s="58"/>
      <c r="AV732" s="58"/>
    </row>
    <row r="733" spans="1:48" ht="12.75" customHeight="1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8"/>
      <c r="AN733" s="58"/>
      <c r="AO733" s="58"/>
      <c r="AP733" s="58"/>
      <c r="AQ733" s="58"/>
      <c r="AR733" s="58"/>
      <c r="AS733" s="58"/>
      <c r="AT733" s="58"/>
      <c r="AU733" s="58"/>
      <c r="AV733" s="58"/>
    </row>
    <row r="734" spans="1:48" ht="12.75" customHeight="1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8"/>
      <c r="AN734" s="58"/>
      <c r="AO734" s="58"/>
      <c r="AP734" s="58"/>
      <c r="AQ734" s="58"/>
      <c r="AR734" s="58"/>
      <c r="AS734" s="58"/>
      <c r="AT734" s="58"/>
      <c r="AU734" s="58"/>
      <c r="AV734" s="58"/>
    </row>
    <row r="735" spans="1:48" ht="12.75" customHeight="1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8"/>
      <c r="AN735" s="58"/>
      <c r="AO735" s="58"/>
      <c r="AP735" s="58"/>
      <c r="AQ735" s="58"/>
      <c r="AR735" s="58"/>
      <c r="AS735" s="58"/>
      <c r="AT735" s="58"/>
      <c r="AU735" s="58"/>
      <c r="AV735" s="58"/>
    </row>
    <row r="736" spans="1:48" ht="12.75" customHeight="1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8"/>
      <c r="AN736" s="58"/>
      <c r="AO736" s="58"/>
      <c r="AP736" s="58"/>
      <c r="AQ736" s="58"/>
      <c r="AR736" s="58"/>
      <c r="AS736" s="58"/>
      <c r="AT736" s="58"/>
      <c r="AU736" s="58"/>
      <c r="AV736" s="58"/>
    </row>
    <row r="737" spans="1:48" ht="12.75" customHeight="1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8"/>
      <c r="AN737" s="58"/>
      <c r="AO737" s="58"/>
      <c r="AP737" s="58"/>
      <c r="AQ737" s="58"/>
      <c r="AR737" s="58"/>
      <c r="AS737" s="58"/>
      <c r="AT737" s="58"/>
      <c r="AU737" s="58"/>
      <c r="AV737" s="58"/>
    </row>
    <row r="738" spans="1:48" ht="12.75" customHeight="1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8"/>
      <c r="AN738" s="58"/>
      <c r="AO738" s="58"/>
      <c r="AP738" s="58"/>
      <c r="AQ738" s="58"/>
      <c r="AR738" s="58"/>
      <c r="AS738" s="58"/>
      <c r="AT738" s="58"/>
      <c r="AU738" s="58"/>
      <c r="AV738" s="58"/>
    </row>
    <row r="739" spans="1:48" ht="12.75" customHeight="1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8"/>
      <c r="AN739" s="58"/>
      <c r="AO739" s="58"/>
      <c r="AP739" s="58"/>
      <c r="AQ739" s="58"/>
      <c r="AR739" s="58"/>
      <c r="AS739" s="58"/>
      <c r="AT739" s="58"/>
      <c r="AU739" s="58"/>
      <c r="AV739" s="58"/>
    </row>
    <row r="740" spans="1:48" ht="12.75" customHeight="1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8"/>
      <c r="AN740" s="58"/>
      <c r="AO740" s="58"/>
      <c r="AP740" s="58"/>
      <c r="AQ740" s="58"/>
      <c r="AR740" s="58"/>
      <c r="AS740" s="58"/>
      <c r="AT740" s="58"/>
      <c r="AU740" s="58"/>
      <c r="AV740" s="58"/>
    </row>
    <row r="741" spans="1:48" ht="12.75" customHeight="1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8"/>
      <c r="AN741" s="58"/>
      <c r="AO741" s="58"/>
      <c r="AP741" s="58"/>
      <c r="AQ741" s="58"/>
      <c r="AR741" s="58"/>
      <c r="AS741" s="58"/>
      <c r="AT741" s="58"/>
      <c r="AU741" s="58"/>
      <c r="AV741" s="58"/>
    </row>
    <row r="742" spans="1:48" ht="12.75" customHeight="1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8"/>
      <c r="AN742" s="58"/>
      <c r="AO742" s="58"/>
      <c r="AP742" s="58"/>
      <c r="AQ742" s="58"/>
      <c r="AR742" s="58"/>
      <c r="AS742" s="58"/>
      <c r="AT742" s="58"/>
      <c r="AU742" s="58"/>
      <c r="AV742" s="58"/>
    </row>
    <row r="743" spans="1:48" ht="12.75" customHeight="1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8"/>
      <c r="AN743" s="58"/>
      <c r="AO743" s="58"/>
      <c r="AP743" s="58"/>
      <c r="AQ743" s="58"/>
      <c r="AR743" s="58"/>
      <c r="AS743" s="58"/>
      <c r="AT743" s="58"/>
      <c r="AU743" s="58"/>
      <c r="AV743" s="58"/>
    </row>
    <row r="744" spans="1:48" ht="12.75" customHeight="1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8"/>
      <c r="AN744" s="58"/>
      <c r="AO744" s="58"/>
      <c r="AP744" s="58"/>
      <c r="AQ744" s="58"/>
      <c r="AR744" s="58"/>
      <c r="AS744" s="58"/>
      <c r="AT744" s="58"/>
      <c r="AU744" s="58"/>
      <c r="AV744" s="58"/>
    </row>
    <row r="745" spans="1:48" ht="12.75" customHeight="1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8"/>
      <c r="AN745" s="58"/>
      <c r="AO745" s="58"/>
      <c r="AP745" s="58"/>
      <c r="AQ745" s="58"/>
      <c r="AR745" s="58"/>
      <c r="AS745" s="58"/>
      <c r="AT745" s="58"/>
      <c r="AU745" s="58"/>
      <c r="AV745" s="58"/>
    </row>
    <row r="746" spans="1:48" ht="12.75" customHeight="1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8"/>
      <c r="AN746" s="58"/>
      <c r="AO746" s="58"/>
      <c r="AP746" s="58"/>
      <c r="AQ746" s="58"/>
      <c r="AR746" s="58"/>
      <c r="AS746" s="58"/>
      <c r="AT746" s="58"/>
      <c r="AU746" s="58"/>
      <c r="AV746" s="58"/>
    </row>
    <row r="747" spans="1:48" ht="12.75" customHeight="1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8"/>
      <c r="AN747" s="58"/>
      <c r="AO747" s="58"/>
      <c r="AP747" s="58"/>
      <c r="AQ747" s="58"/>
      <c r="AR747" s="58"/>
      <c r="AS747" s="58"/>
      <c r="AT747" s="58"/>
      <c r="AU747" s="58"/>
      <c r="AV747" s="58"/>
    </row>
    <row r="748" spans="1:48" ht="12.75" customHeight="1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8"/>
      <c r="AN748" s="58"/>
      <c r="AO748" s="58"/>
      <c r="AP748" s="58"/>
      <c r="AQ748" s="58"/>
      <c r="AR748" s="58"/>
      <c r="AS748" s="58"/>
      <c r="AT748" s="58"/>
      <c r="AU748" s="58"/>
      <c r="AV748" s="58"/>
    </row>
    <row r="749" spans="1:48" ht="12.75" customHeight="1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8"/>
      <c r="AN749" s="58"/>
      <c r="AO749" s="58"/>
      <c r="AP749" s="58"/>
      <c r="AQ749" s="58"/>
      <c r="AR749" s="58"/>
      <c r="AS749" s="58"/>
      <c r="AT749" s="58"/>
      <c r="AU749" s="58"/>
      <c r="AV749" s="58"/>
    </row>
    <row r="750" spans="1:48" ht="12.75" customHeight="1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8"/>
      <c r="AN750" s="58"/>
      <c r="AO750" s="58"/>
      <c r="AP750" s="58"/>
      <c r="AQ750" s="58"/>
      <c r="AR750" s="58"/>
      <c r="AS750" s="58"/>
      <c r="AT750" s="58"/>
      <c r="AU750" s="58"/>
      <c r="AV750" s="58"/>
    </row>
    <row r="751" spans="1:48" ht="12.75" customHeight="1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8"/>
      <c r="AN751" s="58"/>
      <c r="AO751" s="58"/>
      <c r="AP751" s="58"/>
      <c r="AQ751" s="58"/>
      <c r="AR751" s="58"/>
      <c r="AS751" s="58"/>
      <c r="AT751" s="58"/>
      <c r="AU751" s="58"/>
      <c r="AV751" s="58"/>
    </row>
    <row r="752" spans="1:48" ht="12.75" customHeight="1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8"/>
      <c r="AN752" s="58"/>
      <c r="AO752" s="58"/>
      <c r="AP752" s="58"/>
      <c r="AQ752" s="58"/>
      <c r="AR752" s="58"/>
      <c r="AS752" s="58"/>
      <c r="AT752" s="58"/>
      <c r="AU752" s="58"/>
      <c r="AV752" s="58"/>
    </row>
    <row r="753" spans="1:48" ht="12.75" customHeight="1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8"/>
      <c r="AN753" s="58"/>
      <c r="AO753" s="58"/>
      <c r="AP753" s="58"/>
      <c r="AQ753" s="58"/>
      <c r="AR753" s="58"/>
      <c r="AS753" s="58"/>
      <c r="AT753" s="58"/>
      <c r="AU753" s="58"/>
      <c r="AV753" s="58"/>
    </row>
    <row r="754" spans="1:48" ht="12.75" customHeight="1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8"/>
      <c r="AN754" s="58"/>
      <c r="AO754" s="58"/>
      <c r="AP754" s="58"/>
      <c r="AQ754" s="58"/>
      <c r="AR754" s="58"/>
      <c r="AS754" s="58"/>
      <c r="AT754" s="58"/>
      <c r="AU754" s="58"/>
      <c r="AV754" s="58"/>
    </row>
    <row r="755" spans="1:48" ht="12.75" customHeight="1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8"/>
      <c r="AN755" s="58"/>
      <c r="AO755" s="58"/>
      <c r="AP755" s="58"/>
      <c r="AQ755" s="58"/>
      <c r="AR755" s="58"/>
      <c r="AS755" s="58"/>
      <c r="AT755" s="58"/>
      <c r="AU755" s="58"/>
      <c r="AV755" s="58"/>
    </row>
    <row r="756" spans="1:48" ht="12.75" customHeight="1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8"/>
      <c r="AN756" s="58"/>
      <c r="AO756" s="58"/>
      <c r="AP756" s="58"/>
      <c r="AQ756" s="58"/>
      <c r="AR756" s="58"/>
      <c r="AS756" s="58"/>
      <c r="AT756" s="58"/>
      <c r="AU756" s="58"/>
      <c r="AV756" s="58"/>
    </row>
    <row r="757" spans="1:48" ht="12.75" customHeight="1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8"/>
      <c r="AN757" s="58"/>
      <c r="AO757" s="58"/>
      <c r="AP757" s="58"/>
      <c r="AQ757" s="58"/>
      <c r="AR757" s="58"/>
      <c r="AS757" s="58"/>
      <c r="AT757" s="58"/>
      <c r="AU757" s="58"/>
      <c r="AV757" s="58"/>
    </row>
    <row r="758" spans="1:48" ht="12.75" customHeight="1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8"/>
      <c r="AN758" s="58"/>
      <c r="AO758" s="58"/>
      <c r="AP758" s="58"/>
      <c r="AQ758" s="58"/>
      <c r="AR758" s="58"/>
      <c r="AS758" s="58"/>
      <c r="AT758" s="58"/>
      <c r="AU758" s="58"/>
      <c r="AV758" s="58"/>
    </row>
    <row r="759" spans="1:48" ht="12.75" customHeight="1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8"/>
      <c r="AN759" s="58"/>
      <c r="AO759" s="58"/>
      <c r="AP759" s="58"/>
      <c r="AQ759" s="58"/>
      <c r="AR759" s="58"/>
      <c r="AS759" s="58"/>
      <c r="AT759" s="58"/>
      <c r="AU759" s="58"/>
      <c r="AV759" s="58"/>
    </row>
    <row r="760" spans="1:48" ht="12.75" customHeight="1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8"/>
      <c r="AN760" s="58"/>
      <c r="AO760" s="58"/>
      <c r="AP760" s="58"/>
      <c r="AQ760" s="58"/>
      <c r="AR760" s="58"/>
      <c r="AS760" s="58"/>
      <c r="AT760" s="58"/>
      <c r="AU760" s="58"/>
      <c r="AV760" s="58"/>
    </row>
    <row r="761" spans="1:48" ht="12.75" customHeight="1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8"/>
      <c r="AN761" s="58"/>
      <c r="AO761" s="58"/>
      <c r="AP761" s="58"/>
      <c r="AQ761" s="58"/>
      <c r="AR761" s="58"/>
      <c r="AS761" s="58"/>
      <c r="AT761" s="58"/>
      <c r="AU761" s="58"/>
      <c r="AV761" s="58"/>
    </row>
    <row r="762" spans="1:48" ht="12.75" customHeight="1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8"/>
      <c r="AN762" s="58"/>
      <c r="AO762" s="58"/>
      <c r="AP762" s="58"/>
      <c r="AQ762" s="58"/>
      <c r="AR762" s="58"/>
      <c r="AS762" s="58"/>
      <c r="AT762" s="58"/>
      <c r="AU762" s="58"/>
      <c r="AV762" s="58"/>
    </row>
    <row r="763" spans="1:48" ht="12.75" customHeight="1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8"/>
      <c r="AN763" s="58"/>
      <c r="AO763" s="58"/>
      <c r="AP763" s="58"/>
      <c r="AQ763" s="58"/>
      <c r="AR763" s="58"/>
      <c r="AS763" s="58"/>
      <c r="AT763" s="58"/>
      <c r="AU763" s="58"/>
      <c r="AV763" s="58"/>
    </row>
    <row r="764" spans="1:48" ht="12.75" customHeight="1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8"/>
      <c r="AN764" s="58"/>
      <c r="AO764" s="58"/>
      <c r="AP764" s="58"/>
      <c r="AQ764" s="58"/>
      <c r="AR764" s="58"/>
      <c r="AS764" s="58"/>
      <c r="AT764" s="58"/>
      <c r="AU764" s="58"/>
      <c r="AV764" s="58"/>
    </row>
    <row r="765" spans="1:48" ht="12.75" customHeight="1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8"/>
      <c r="AN765" s="58"/>
      <c r="AO765" s="58"/>
      <c r="AP765" s="58"/>
      <c r="AQ765" s="58"/>
      <c r="AR765" s="58"/>
      <c r="AS765" s="58"/>
      <c r="AT765" s="58"/>
      <c r="AU765" s="58"/>
      <c r="AV765" s="58"/>
    </row>
    <row r="766" spans="1:48" ht="12.75" customHeight="1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8"/>
      <c r="AN766" s="58"/>
      <c r="AO766" s="58"/>
      <c r="AP766" s="58"/>
      <c r="AQ766" s="58"/>
      <c r="AR766" s="58"/>
      <c r="AS766" s="58"/>
      <c r="AT766" s="58"/>
      <c r="AU766" s="58"/>
      <c r="AV766" s="58"/>
    </row>
    <row r="767" spans="1:48" ht="12.75" customHeight="1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8"/>
      <c r="AN767" s="58"/>
      <c r="AO767" s="58"/>
      <c r="AP767" s="58"/>
      <c r="AQ767" s="58"/>
      <c r="AR767" s="58"/>
      <c r="AS767" s="58"/>
      <c r="AT767" s="58"/>
      <c r="AU767" s="58"/>
      <c r="AV767" s="58"/>
    </row>
    <row r="768" spans="1:48" ht="12.75" customHeight="1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8"/>
      <c r="AN768" s="58"/>
      <c r="AO768" s="58"/>
      <c r="AP768" s="58"/>
      <c r="AQ768" s="58"/>
      <c r="AR768" s="58"/>
      <c r="AS768" s="58"/>
      <c r="AT768" s="58"/>
      <c r="AU768" s="58"/>
      <c r="AV768" s="58"/>
    </row>
    <row r="769" spans="1:48" ht="12.75" customHeight="1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8"/>
      <c r="AN769" s="58"/>
      <c r="AO769" s="58"/>
      <c r="AP769" s="58"/>
      <c r="AQ769" s="58"/>
      <c r="AR769" s="58"/>
      <c r="AS769" s="58"/>
      <c r="AT769" s="58"/>
      <c r="AU769" s="58"/>
      <c r="AV769" s="58"/>
    </row>
    <row r="770" spans="1:48" ht="12.75" customHeight="1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8"/>
      <c r="AN770" s="58"/>
      <c r="AO770" s="58"/>
      <c r="AP770" s="58"/>
      <c r="AQ770" s="58"/>
      <c r="AR770" s="58"/>
      <c r="AS770" s="58"/>
      <c r="AT770" s="58"/>
      <c r="AU770" s="58"/>
      <c r="AV770" s="58"/>
    </row>
    <row r="771" spans="1:48" ht="12.75" customHeight="1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8"/>
      <c r="AN771" s="58"/>
      <c r="AO771" s="58"/>
      <c r="AP771" s="58"/>
      <c r="AQ771" s="58"/>
      <c r="AR771" s="58"/>
      <c r="AS771" s="58"/>
      <c r="AT771" s="58"/>
      <c r="AU771" s="58"/>
      <c r="AV771" s="58"/>
    </row>
    <row r="772" spans="1:48" ht="12.75" customHeight="1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8"/>
      <c r="AN772" s="58"/>
      <c r="AO772" s="58"/>
      <c r="AP772" s="58"/>
      <c r="AQ772" s="58"/>
      <c r="AR772" s="58"/>
      <c r="AS772" s="58"/>
      <c r="AT772" s="58"/>
      <c r="AU772" s="58"/>
      <c r="AV772" s="58"/>
    </row>
    <row r="773" spans="1:48" ht="12.75" customHeight="1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8"/>
      <c r="AN773" s="58"/>
      <c r="AO773" s="58"/>
      <c r="AP773" s="58"/>
      <c r="AQ773" s="58"/>
      <c r="AR773" s="58"/>
      <c r="AS773" s="58"/>
      <c r="AT773" s="58"/>
      <c r="AU773" s="58"/>
      <c r="AV773" s="58"/>
    </row>
    <row r="774" spans="1:48" ht="12.75" customHeight="1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8"/>
      <c r="AN774" s="58"/>
      <c r="AO774" s="58"/>
      <c r="AP774" s="58"/>
      <c r="AQ774" s="58"/>
      <c r="AR774" s="58"/>
      <c r="AS774" s="58"/>
      <c r="AT774" s="58"/>
      <c r="AU774" s="58"/>
      <c r="AV774" s="58"/>
    </row>
    <row r="775" spans="1:48" ht="12.75" customHeight="1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8"/>
      <c r="AN775" s="58"/>
      <c r="AO775" s="58"/>
      <c r="AP775" s="58"/>
      <c r="AQ775" s="58"/>
      <c r="AR775" s="58"/>
      <c r="AS775" s="58"/>
      <c r="AT775" s="58"/>
      <c r="AU775" s="58"/>
      <c r="AV775" s="58"/>
    </row>
    <row r="776" spans="1:48" ht="12.75" customHeight="1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8"/>
      <c r="AN776" s="58"/>
      <c r="AO776" s="58"/>
      <c r="AP776" s="58"/>
      <c r="AQ776" s="58"/>
      <c r="AR776" s="58"/>
      <c r="AS776" s="58"/>
      <c r="AT776" s="58"/>
      <c r="AU776" s="58"/>
      <c r="AV776" s="58"/>
    </row>
    <row r="777" spans="1:48" ht="12.75" customHeight="1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8"/>
      <c r="AN777" s="58"/>
      <c r="AO777" s="58"/>
      <c r="AP777" s="58"/>
      <c r="AQ777" s="58"/>
      <c r="AR777" s="58"/>
      <c r="AS777" s="58"/>
      <c r="AT777" s="58"/>
      <c r="AU777" s="58"/>
      <c r="AV777" s="58"/>
    </row>
    <row r="778" spans="1:48" ht="12.75" customHeight="1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8"/>
      <c r="AN778" s="58"/>
      <c r="AO778" s="58"/>
      <c r="AP778" s="58"/>
      <c r="AQ778" s="58"/>
      <c r="AR778" s="58"/>
      <c r="AS778" s="58"/>
      <c r="AT778" s="58"/>
      <c r="AU778" s="58"/>
      <c r="AV778" s="58"/>
    </row>
    <row r="779" spans="1:48" ht="12.75" customHeight="1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8"/>
      <c r="AN779" s="58"/>
      <c r="AO779" s="58"/>
      <c r="AP779" s="58"/>
      <c r="AQ779" s="58"/>
      <c r="AR779" s="58"/>
      <c r="AS779" s="58"/>
      <c r="AT779" s="58"/>
      <c r="AU779" s="58"/>
      <c r="AV779" s="58"/>
    </row>
    <row r="780" spans="1:48" ht="12.75" customHeight="1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8"/>
      <c r="AN780" s="58"/>
      <c r="AO780" s="58"/>
      <c r="AP780" s="58"/>
      <c r="AQ780" s="58"/>
      <c r="AR780" s="58"/>
      <c r="AS780" s="58"/>
      <c r="AT780" s="58"/>
      <c r="AU780" s="58"/>
      <c r="AV780" s="58"/>
    </row>
    <row r="781" spans="1:48" ht="12.75" customHeight="1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8"/>
      <c r="AN781" s="58"/>
      <c r="AO781" s="58"/>
      <c r="AP781" s="58"/>
      <c r="AQ781" s="58"/>
      <c r="AR781" s="58"/>
      <c r="AS781" s="58"/>
      <c r="AT781" s="58"/>
      <c r="AU781" s="58"/>
      <c r="AV781" s="58"/>
    </row>
    <row r="782" spans="1:48" ht="12.75" customHeight="1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8"/>
      <c r="AN782" s="58"/>
      <c r="AO782" s="58"/>
      <c r="AP782" s="58"/>
      <c r="AQ782" s="58"/>
      <c r="AR782" s="58"/>
      <c r="AS782" s="58"/>
      <c r="AT782" s="58"/>
      <c r="AU782" s="58"/>
      <c r="AV782" s="58"/>
    </row>
    <row r="783" spans="1:48" ht="12.75" customHeight="1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8"/>
      <c r="AN783" s="58"/>
      <c r="AO783" s="58"/>
      <c r="AP783" s="58"/>
      <c r="AQ783" s="58"/>
      <c r="AR783" s="58"/>
      <c r="AS783" s="58"/>
      <c r="AT783" s="58"/>
      <c r="AU783" s="58"/>
      <c r="AV783" s="58"/>
    </row>
    <row r="784" spans="1:48" ht="12.75" customHeight="1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8"/>
      <c r="AN784" s="58"/>
      <c r="AO784" s="58"/>
      <c r="AP784" s="58"/>
      <c r="AQ784" s="58"/>
      <c r="AR784" s="58"/>
      <c r="AS784" s="58"/>
      <c r="AT784" s="58"/>
      <c r="AU784" s="58"/>
      <c r="AV784" s="58"/>
    </row>
    <row r="785" spans="1:48" ht="12.75" customHeight="1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8"/>
      <c r="AN785" s="58"/>
      <c r="AO785" s="58"/>
      <c r="AP785" s="58"/>
      <c r="AQ785" s="58"/>
      <c r="AR785" s="58"/>
      <c r="AS785" s="58"/>
      <c r="AT785" s="58"/>
      <c r="AU785" s="58"/>
      <c r="AV785" s="58"/>
    </row>
    <row r="786" spans="1:48" ht="12.75" customHeight="1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8"/>
      <c r="AN786" s="58"/>
      <c r="AO786" s="58"/>
      <c r="AP786" s="58"/>
      <c r="AQ786" s="58"/>
      <c r="AR786" s="58"/>
      <c r="AS786" s="58"/>
      <c r="AT786" s="58"/>
      <c r="AU786" s="58"/>
      <c r="AV786" s="58"/>
    </row>
    <row r="787" spans="1:48" ht="12.75" customHeight="1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8"/>
      <c r="AN787" s="58"/>
      <c r="AO787" s="58"/>
      <c r="AP787" s="58"/>
      <c r="AQ787" s="58"/>
      <c r="AR787" s="58"/>
      <c r="AS787" s="58"/>
      <c r="AT787" s="58"/>
      <c r="AU787" s="58"/>
      <c r="AV787" s="58"/>
    </row>
    <row r="788" spans="1:48" ht="12.75" customHeight="1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8"/>
      <c r="AN788" s="58"/>
      <c r="AO788" s="58"/>
      <c r="AP788" s="58"/>
      <c r="AQ788" s="58"/>
      <c r="AR788" s="58"/>
      <c r="AS788" s="58"/>
      <c r="AT788" s="58"/>
      <c r="AU788" s="58"/>
      <c r="AV788" s="58"/>
    </row>
    <row r="789" spans="1:48" ht="12.75" customHeight="1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8"/>
      <c r="AN789" s="58"/>
      <c r="AO789" s="58"/>
      <c r="AP789" s="58"/>
      <c r="AQ789" s="58"/>
      <c r="AR789" s="58"/>
      <c r="AS789" s="58"/>
      <c r="AT789" s="58"/>
      <c r="AU789" s="58"/>
      <c r="AV789" s="58"/>
    </row>
    <row r="790" spans="1:48" ht="12.75" customHeight="1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8"/>
      <c r="AN790" s="58"/>
      <c r="AO790" s="58"/>
      <c r="AP790" s="58"/>
      <c r="AQ790" s="58"/>
      <c r="AR790" s="58"/>
      <c r="AS790" s="58"/>
      <c r="AT790" s="58"/>
      <c r="AU790" s="58"/>
      <c r="AV790" s="58"/>
    </row>
    <row r="791" spans="1:48" ht="12.75" customHeight="1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8"/>
      <c r="AN791" s="58"/>
      <c r="AO791" s="58"/>
      <c r="AP791" s="58"/>
      <c r="AQ791" s="58"/>
      <c r="AR791" s="58"/>
      <c r="AS791" s="58"/>
      <c r="AT791" s="58"/>
      <c r="AU791" s="58"/>
      <c r="AV791" s="58"/>
    </row>
    <row r="792" spans="1:48" ht="12.75" customHeight="1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8"/>
      <c r="AN792" s="58"/>
      <c r="AO792" s="58"/>
      <c r="AP792" s="58"/>
      <c r="AQ792" s="58"/>
      <c r="AR792" s="58"/>
      <c r="AS792" s="58"/>
      <c r="AT792" s="58"/>
      <c r="AU792" s="58"/>
      <c r="AV792" s="58"/>
    </row>
    <row r="793" spans="1:48" ht="12.75" customHeight="1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8"/>
      <c r="AN793" s="58"/>
      <c r="AO793" s="58"/>
      <c r="AP793" s="58"/>
      <c r="AQ793" s="58"/>
      <c r="AR793" s="58"/>
      <c r="AS793" s="58"/>
      <c r="AT793" s="58"/>
      <c r="AU793" s="58"/>
      <c r="AV793" s="58"/>
    </row>
    <row r="794" spans="1:48" ht="12.75" customHeight="1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8"/>
      <c r="AN794" s="58"/>
      <c r="AO794" s="58"/>
      <c r="AP794" s="58"/>
      <c r="AQ794" s="58"/>
      <c r="AR794" s="58"/>
      <c r="AS794" s="58"/>
      <c r="AT794" s="58"/>
      <c r="AU794" s="58"/>
      <c r="AV794" s="58"/>
    </row>
    <row r="795" spans="1:48" ht="12.75" customHeight="1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8"/>
      <c r="AN795" s="58"/>
      <c r="AO795" s="58"/>
      <c r="AP795" s="58"/>
      <c r="AQ795" s="58"/>
      <c r="AR795" s="58"/>
      <c r="AS795" s="58"/>
      <c r="AT795" s="58"/>
      <c r="AU795" s="58"/>
      <c r="AV795" s="58"/>
    </row>
    <row r="796" spans="1:48" ht="12.75" customHeight="1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8"/>
      <c r="AN796" s="58"/>
      <c r="AO796" s="58"/>
      <c r="AP796" s="58"/>
      <c r="AQ796" s="58"/>
      <c r="AR796" s="58"/>
      <c r="AS796" s="58"/>
      <c r="AT796" s="58"/>
      <c r="AU796" s="58"/>
      <c r="AV796" s="58"/>
    </row>
    <row r="797" spans="1:48" ht="12.75" customHeight="1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8"/>
      <c r="AN797" s="58"/>
      <c r="AO797" s="58"/>
      <c r="AP797" s="58"/>
      <c r="AQ797" s="58"/>
      <c r="AR797" s="58"/>
      <c r="AS797" s="58"/>
      <c r="AT797" s="58"/>
      <c r="AU797" s="58"/>
      <c r="AV797" s="58"/>
    </row>
    <row r="798" spans="1:48" ht="12.75" customHeight="1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8"/>
      <c r="AN798" s="58"/>
      <c r="AO798" s="58"/>
      <c r="AP798" s="58"/>
      <c r="AQ798" s="58"/>
      <c r="AR798" s="58"/>
      <c r="AS798" s="58"/>
      <c r="AT798" s="58"/>
      <c r="AU798" s="58"/>
      <c r="AV798" s="58"/>
    </row>
    <row r="799" spans="1:48" ht="12.75" customHeight="1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8"/>
      <c r="AN799" s="58"/>
      <c r="AO799" s="58"/>
      <c r="AP799" s="58"/>
      <c r="AQ799" s="58"/>
      <c r="AR799" s="58"/>
      <c r="AS799" s="58"/>
      <c r="AT799" s="58"/>
      <c r="AU799" s="58"/>
      <c r="AV799" s="58"/>
    </row>
    <row r="800" spans="1:48" ht="12.75" customHeight="1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8"/>
      <c r="AN800" s="58"/>
      <c r="AO800" s="58"/>
      <c r="AP800" s="58"/>
      <c r="AQ800" s="58"/>
      <c r="AR800" s="58"/>
      <c r="AS800" s="58"/>
      <c r="AT800" s="58"/>
      <c r="AU800" s="58"/>
      <c r="AV800" s="58"/>
    </row>
    <row r="801" spans="1:48" ht="12.75" customHeight="1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8"/>
      <c r="AN801" s="58"/>
      <c r="AO801" s="58"/>
      <c r="AP801" s="58"/>
      <c r="AQ801" s="58"/>
      <c r="AR801" s="58"/>
      <c r="AS801" s="58"/>
      <c r="AT801" s="58"/>
      <c r="AU801" s="58"/>
      <c r="AV801" s="58"/>
    </row>
    <row r="802" spans="1:48" ht="12.75" customHeight="1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8"/>
      <c r="AN802" s="58"/>
      <c r="AO802" s="58"/>
      <c r="AP802" s="58"/>
      <c r="AQ802" s="58"/>
      <c r="AR802" s="58"/>
      <c r="AS802" s="58"/>
      <c r="AT802" s="58"/>
      <c r="AU802" s="58"/>
      <c r="AV802" s="58"/>
    </row>
    <row r="803" spans="1:48" ht="12.75" customHeight="1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8"/>
      <c r="AN803" s="58"/>
      <c r="AO803" s="58"/>
      <c r="AP803" s="58"/>
      <c r="AQ803" s="58"/>
      <c r="AR803" s="58"/>
      <c r="AS803" s="58"/>
      <c r="AT803" s="58"/>
      <c r="AU803" s="58"/>
      <c r="AV803" s="58"/>
    </row>
    <row r="804" spans="1:48" ht="12.75" customHeight="1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8"/>
      <c r="AN804" s="58"/>
      <c r="AO804" s="58"/>
      <c r="AP804" s="58"/>
      <c r="AQ804" s="58"/>
      <c r="AR804" s="58"/>
      <c r="AS804" s="58"/>
      <c r="AT804" s="58"/>
      <c r="AU804" s="58"/>
      <c r="AV804" s="58"/>
    </row>
    <row r="805" spans="1:48" ht="12.75" customHeight="1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8"/>
      <c r="AN805" s="58"/>
      <c r="AO805" s="58"/>
      <c r="AP805" s="58"/>
      <c r="AQ805" s="58"/>
      <c r="AR805" s="58"/>
      <c r="AS805" s="58"/>
      <c r="AT805" s="58"/>
      <c r="AU805" s="58"/>
      <c r="AV805" s="58"/>
    </row>
    <row r="806" spans="1:48" ht="12.75" customHeight="1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8"/>
      <c r="AN806" s="58"/>
      <c r="AO806" s="58"/>
      <c r="AP806" s="58"/>
      <c r="AQ806" s="58"/>
      <c r="AR806" s="58"/>
      <c r="AS806" s="58"/>
      <c r="AT806" s="58"/>
      <c r="AU806" s="58"/>
      <c r="AV806" s="58"/>
    </row>
    <row r="807" spans="1:48" ht="12.75" customHeight="1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8"/>
      <c r="AN807" s="58"/>
      <c r="AO807" s="58"/>
      <c r="AP807" s="58"/>
      <c r="AQ807" s="58"/>
      <c r="AR807" s="58"/>
      <c r="AS807" s="58"/>
      <c r="AT807" s="58"/>
      <c r="AU807" s="58"/>
      <c r="AV807" s="58"/>
    </row>
    <row r="808" spans="1:48" ht="12.75" customHeight="1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8"/>
      <c r="AN808" s="58"/>
      <c r="AO808" s="58"/>
      <c r="AP808" s="58"/>
      <c r="AQ808" s="58"/>
      <c r="AR808" s="58"/>
      <c r="AS808" s="58"/>
      <c r="AT808" s="58"/>
      <c r="AU808" s="58"/>
      <c r="AV808" s="58"/>
    </row>
    <row r="809" spans="1:48" ht="12.75" customHeight="1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8"/>
      <c r="AN809" s="58"/>
      <c r="AO809" s="58"/>
      <c r="AP809" s="58"/>
      <c r="AQ809" s="58"/>
      <c r="AR809" s="58"/>
      <c r="AS809" s="58"/>
      <c r="AT809" s="58"/>
      <c r="AU809" s="58"/>
      <c r="AV809" s="58"/>
    </row>
    <row r="810" spans="1:48" ht="12.75" customHeight="1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8"/>
      <c r="AN810" s="58"/>
      <c r="AO810" s="58"/>
      <c r="AP810" s="58"/>
      <c r="AQ810" s="58"/>
      <c r="AR810" s="58"/>
      <c r="AS810" s="58"/>
      <c r="AT810" s="58"/>
      <c r="AU810" s="58"/>
      <c r="AV810" s="58"/>
    </row>
    <row r="811" spans="1:48" ht="12.75" customHeight="1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8"/>
      <c r="AN811" s="58"/>
      <c r="AO811" s="58"/>
      <c r="AP811" s="58"/>
      <c r="AQ811" s="58"/>
      <c r="AR811" s="58"/>
      <c r="AS811" s="58"/>
      <c r="AT811" s="58"/>
      <c r="AU811" s="58"/>
      <c r="AV811" s="58"/>
    </row>
    <row r="812" spans="1:48" ht="12.75" customHeight="1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8"/>
      <c r="AN812" s="58"/>
      <c r="AO812" s="58"/>
      <c r="AP812" s="58"/>
      <c r="AQ812" s="58"/>
      <c r="AR812" s="58"/>
      <c r="AS812" s="58"/>
      <c r="AT812" s="58"/>
      <c r="AU812" s="58"/>
      <c r="AV812" s="58"/>
    </row>
    <row r="813" spans="1:48" ht="12.75" customHeight="1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8"/>
      <c r="AN813" s="58"/>
      <c r="AO813" s="58"/>
      <c r="AP813" s="58"/>
      <c r="AQ813" s="58"/>
      <c r="AR813" s="58"/>
      <c r="AS813" s="58"/>
      <c r="AT813" s="58"/>
      <c r="AU813" s="58"/>
      <c r="AV813" s="58"/>
    </row>
    <row r="814" spans="1:48" ht="12.75" customHeight="1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8"/>
      <c r="AN814" s="58"/>
      <c r="AO814" s="58"/>
      <c r="AP814" s="58"/>
      <c r="AQ814" s="58"/>
      <c r="AR814" s="58"/>
      <c r="AS814" s="58"/>
      <c r="AT814" s="58"/>
      <c r="AU814" s="58"/>
      <c r="AV814" s="58"/>
    </row>
    <row r="815" spans="1:48" ht="12.75" customHeight="1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8"/>
      <c r="AN815" s="58"/>
      <c r="AO815" s="58"/>
      <c r="AP815" s="58"/>
      <c r="AQ815" s="58"/>
      <c r="AR815" s="58"/>
      <c r="AS815" s="58"/>
      <c r="AT815" s="58"/>
      <c r="AU815" s="58"/>
      <c r="AV815" s="58"/>
    </row>
    <row r="816" spans="1:48" ht="12.75" customHeight="1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8"/>
      <c r="AN816" s="58"/>
      <c r="AO816" s="58"/>
      <c r="AP816" s="58"/>
      <c r="AQ816" s="58"/>
      <c r="AR816" s="58"/>
      <c r="AS816" s="58"/>
      <c r="AT816" s="58"/>
      <c r="AU816" s="58"/>
      <c r="AV816" s="58"/>
    </row>
    <row r="817" spans="1:48" ht="12.75" customHeight="1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8"/>
      <c r="AN817" s="58"/>
      <c r="AO817" s="58"/>
      <c r="AP817" s="58"/>
      <c r="AQ817" s="58"/>
      <c r="AR817" s="58"/>
      <c r="AS817" s="58"/>
      <c r="AT817" s="58"/>
      <c r="AU817" s="58"/>
      <c r="AV817" s="58"/>
    </row>
    <row r="818" spans="1:48" ht="12.75" customHeight="1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8"/>
      <c r="AN818" s="58"/>
      <c r="AO818" s="58"/>
      <c r="AP818" s="58"/>
      <c r="AQ818" s="58"/>
      <c r="AR818" s="58"/>
      <c r="AS818" s="58"/>
      <c r="AT818" s="58"/>
      <c r="AU818" s="58"/>
      <c r="AV818" s="58"/>
    </row>
    <row r="819" spans="1:48" ht="12.75" customHeight="1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8"/>
      <c r="AN819" s="58"/>
      <c r="AO819" s="58"/>
      <c r="AP819" s="58"/>
      <c r="AQ819" s="58"/>
      <c r="AR819" s="58"/>
      <c r="AS819" s="58"/>
      <c r="AT819" s="58"/>
      <c r="AU819" s="58"/>
      <c r="AV819" s="58"/>
    </row>
    <row r="820" spans="1:48" ht="12.75" customHeight="1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8"/>
      <c r="AN820" s="58"/>
      <c r="AO820" s="58"/>
      <c r="AP820" s="58"/>
      <c r="AQ820" s="58"/>
      <c r="AR820" s="58"/>
      <c r="AS820" s="58"/>
      <c r="AT820" s="58"/>
      <c r="AU820" s="58"/>
      <c r="AV820" s="58"/>
    </row>
    <row r="821" spans="1:48" ht="12.75" customHeight="1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8"/>
      <c r="AN821" s="58"/>
      <c r="AO821" s="58"/>
      <c r="AP821" s="58"/>
      <c r="AQ821" s="58"/>
      <c r="AR821" s="58"/>
      <c r="AS821" s="58"/>
      <c r="AT821" s="58"/>
      <c r="AU821" s="58"/>
      <c r="AV821" s="58"/>
    </row>
    <row r="822" spans="1:48" ht="12.75" customHeight="1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8"/>
      <c r="AN822" s="58"/>
      <c r="AO822" s="58"/>
      <c r="AP822" s="58"/>
      <c r="AQ822" s="58"/>
      <c r="AR822" s="58"/>
      <c r="AS822" s="58"/>
      <c r="AT822" s="58"/>
      <c r="AU822" s="58"/>
      <c r="AV822" s="58"/>
    </row>
    <row r="823" spans="1:48" ht="12.75" customHeight="1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8"/>
      <c r="AN823" s="58"/>
      <c r="AO823" s="58"/>
      <c r="AP823" s="58"/>
      <c r="AQ823" s="58"/>
      <c r="AR823" s="58"/>
      <c r="AS823" s="58"/>
      <c r="AT823" s="58"/>
      <c r="AU823" s="58"/>
      <c r="AV823" s="58"/>
    </row>
    <row r="824" spans="1:48" ht="12.75" customHeight="1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8"/>
      <c r="AN824" s="58"/>
      <c r="AO824" s="58"/>
      <c r="AP824" s="58"/>
      <c r="AQ824" s="58"/>
      <c r="AR824" s="58"/>
      <c r="AS824" s="58"/>
      <c r="AT824" s="58"/>
      <c r="AU824" s="58"/>
      <c r="AV824" s="58"/>
    </row>
    <row r="825" spans="1:48" ht="12.75" customHeight="1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8"/>
      <c r="AN825" s="58"/>
      <c r="AO825" s="58"/>
      <c r="AP825" s="58"/>
      <c r="AQ825" s="58"/>
      <c r="AR825" s="58"/>
      <c r="AS825" s="58"/>
      <c r="AT825" s="58"/>
      <c r="AU825" s="58"/>
      <c r="AV825" s="58"/>
    </row>
    <row r="826" spans="1:48" ht="12.75" customHeight="1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8"/>
      <c r="AN826" s="58"/>
      <c r="AO826" s="58"/>
      <c r="AP826" s="58"/>
      <c r="AQ826" s="58"/>
      <c r="AR826" s="58"/>
      <c r="AS826" s="58"/>
      <c r="AT826" s="58"/>
      <c r="AU826" s="58"/>
      <c r="AV826" s="58"/>
    </row>
    <row r="827" spans="1:48" ht="12.75" customHeight="1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8"/>
      <c r="AN827" s="58"/>
      <c r="AO827" s="58"/>
      <c r="AP827" s="58"/>
      <c r="AQ827" s="58"/>
      <c r="AR827" s="58"/>
      <c r="AS827" s="58"/>
      <c r="AT827" s="58"/>
      <c r="AU827" s="58"/>
      <c r="AV827" s="58"/>
    </row>
    <row r="828" spans="1:48" ht="12.75" customHeight="1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8"/>
      <c r="AN828" s="58"/>
      <c r="AO828" s="58"/>
      <c r="AP828" s="58"/>
      <c r="AQ828" s="58"/>
      <c r="AR828" s="58"/>
      <c r="AS828" s="58"/>
      <c r="AT828" s="58"/>
      <c r="AU828" s="58"/>
      <c r="AV828" s="58"/>
    </row>
    <row r="829" spans="1:48" ht="12.75" customHeight="1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8"/>
      <c r="AN829" s="58"/>
      <c r="AO829" s="58"/>
      <c r="AP829" s="58"/>
      <c r="AQ829" s="58"/>
      <c r="AR829" s="58"/>
      <c r="AS829" s="58"/>
      <c r="AT829" s="58"/>
      <c r="AU829" s="58"/>
      <c r="AV829" s="58"/>
    </row>
    <row r="830" spans="1:48" ht="12.75" customHeight="1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8"/>
      <c r="AN830" s="58"/>
      <c r="AO830" s="58"/>
      <c r="AP830" s="58"/>
      <c r="AQ830" s="58"/>
      <c r="AR830" s="58"/>
      <c r="AS830" s="58"/>
      <c r="AT830" s="58"/>
      <c r="AU830" s="58"/>
      <c r="AV830" s="58"/>
    </row>
    <row r="831" spans="1:48" ht="12.75" customHeight="1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8"/>
      <c r="AN831" s="58"/>
      <c r="AO831" s="58"/>
      <c r="AP831" s="58"/>
      <c r="AQ831" s="58"/>
      <c r="AR831" s="58"/>
      <c r="AS831" s="58"/>
      <c r="AT831" s="58"/>
      <c r="AU831" s="58"/>
      <c r="AV831" s="58"/>
    </row>
    <row r="832" spans="1:48" ht="12.75" customHeight="1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8"/>
      <c r="AN832" s="58"/>
      <c r="AO832" s="58"/>
      <c r="AP832" s="58"/>
      <c r="AQ832" s="58"/>
      <c r="AR832" s="58"/>
      <c r="AS832" s="58"/>
      <c r="AT832" s="58"/>
      <c r="AU832" s="58"/>
      <c r="AV832" s="58"/>
    </row>
    <row r="833" spans="1:48" ht="12.75" customHeight="1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8"/>
      <c r="AN833" s="58"/>
      <c r="AO833" s="58"/>
      <c r="AP833" s="58"/>
      <c r="AQ833" s="58"/>
      <c r="AR833" s="58"/>
      <c r="AS833" s="58"/>
      <c r="AT833" s="58"/>
      <c r="AU833" s="58"/>
      <c r="AV833" s="58"/>
    </row>
    <row r="834" spans="1:48" ht="12.75" customHeight="1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8"/>
      <c r="AN834" s="58"/>
      <c r="AO834" s="58"/>
      <c r="AP834" s="58"/>
      <c r="AQ834" s="58"/>
      <c r="AR834" s="58"/>
      <c r="AS834" s="58"/>
      <c r="AT834" s="58"/>
      <c r="AU834" s="58"/>
      <c r="AV834" s="58"/>
    </row>
    <row r="835" spans="1:48" ht="12.75" customHeight="1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8"/>
      <c r="AN835" s="58"/>
      <c r="AO835" s="58"/>
      <c r="AP835" s="58"/>
      <c r="AQ835" s="58"/>
      <c r="AR835" s="58"/>
      <c r="AS835" s="58"/>
      <c r="AT835" s="58"/>
      <c r="AU835" s="58"/>
      <c r="AV835" s="58"/>
    </row>
    <row r="836" spans="1:48" ht="12.75" customHeight="1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8"/>
      <c r="AN836" s="58"/>
      <c r="AO836" s="58"/>
      <c r="AP836" s="58"/>
      <c r="AQ836" s="58"/>
      <c r="AR836" s="58"/>
      <c r="AS836" s="58"/>
      <c r="AT836" s="58"/>
      <c r="AU836" s="58"/>
      <c r="AV836" s="58"/>
    </row>
    <row r="837" spans="1:48" ht="12.75" customHeight="1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8"/>
      <c r="AN837" s="58"/>
      <c r="AO837" s="58"/>
      <c r="AP837" s="58"/>
      <c r="AQ837" s="58"/>
      <c r="AR837" s="58"/>
      <c r="AS837" s="58"/>
      <c r="AT837" s="58"/>
      <c r="AU837" s="58"/>
      <c r="AV837" s="58"/>
    </row>
    <row r="838" spans="1:48" ht="12.75" customHeight="1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8"/>
      <c r="AN838" s="58"/>
      <c r="AO838" s="58"/>
      <c r="AP838" s="58"/>
      <c r="AQ838" s="58"/>
      <c r="AR838" s="58"/>
      <c r="AS838" s="58"/>
      <c r="AT838" s="58"/>
      <c r="AU838" s="58"/>
      <c r="AV838" s="58"/>
    </row>
    <row r="839" spans="1:48" ht="12.75" customHeight="1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8"/>
      <c r="AN839" s="58"/>
      <c r="AO839" s="58"/>
      <c r="AP839" s="58"/>
      <c r="AQ839" s="58"/>
      <c r="AR839" s="58"/>
      <c r="AS839" s="58"/>
      <c r="AT839" s="58"/>
      <c r="AU839" s="58"/>
      <c r="AV839" s="58"/>
    </row>
    <row r="840" spans="1:48" ht="12.75" customHeight="1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8"/>
      <c r="AN840" s="58"/>
      <c r="AO840" s="58"/>
      <c r="AP840" s="58"/>
      <c r="AQ840" s="58"/>
      <c r="AR840" s="58"/>
      <c r="AS840" s="58"/>
      <c r="AT840" s="58"/>
      <c r="AU840" s="58"/>
      <c r="AV840" s="58"/>
    </row>
    <row r="841" spans="1:48" ht="12.75" customHeight="1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8"/>
      <c r="AN841" s="58"/>
      <c r="AO841" s="58"/>
      <c r="AP841" s="58"/>
      <c r="AQ841" s="58"/>
      <c r="AR841" s="58"/>
      <c r="AS841" s="58"/>
      <c r="AT841" s="58"/>
      <c r="AU841" s="58"/>
      <c r="AV841" s="58"/>
    </row>
    <row r="842" spans="1:48" ht="12.75" customHeight="1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8"/>
      <c r="AN842" s="58"/>
      <c r="AO842" s="58"/>
      <c r="AP842" s="58"/>
      <c r="AQ842" s="58"/>
      <c r="AR842" s="58"/>
      <c r="AS842" s="58"/>
      <c r="AT842" s="58"/>
      <c r="AU842" s="58"/>
      <c r="AV842" s="58"/>
    </row>
    <row r="843" spans="1:48" ht="12.75" customHeight="1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8"/>
      <c r="AN843" s="58"/>
      <c r="AO843" s="58"/>
      <c r="AP843" s="58"/>
      <c r="AQ843" s="58"/>
      <c r="AR843" s="58"/>
      <c r="AS843" s="58"/>
      <c r="AT843" s="58"/>
      <c r="AU843" s="58"/>
      <c r="AV843" s="58"/>
    </row>
    <row r="844" spans="1:48" ht="12.75" customHeight="1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8"/>
      <c r="AN844" s="58"/>
      <c r="AO844" s="58"/>
      <c r="AP844" s="58"/>
      <c r="AQ844" s="58"/>
      <c r="AR844" s="58"/>
      <c r="AS844" s="58"/>
      <c r="AT844" s="58"/>
      <c r="AU844" s="58"/>
      <c r="AV844" s="58"/>
    </row>
    <row r="845" spans="1:48" ht="12.75" customHeight="1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8"/>
      <c r="AN845" s="58"/>
      <c r="AO845" s="58"/>
      <c r="AP845" s="58"/>
      <c r="AQ845" s="58"/>
      <c r="AR845" s="58"/>
      <c r="AS845" s="58"/>
      <c r="AT845" s="58"/>
      <c r="AU845" s="58"/>
      <c r="AV845" s="58"/>
    </row>
    <row r="846" spans="1:48" ht="12.75" customHeight="1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8"/>
      <c r="AN846" s="58"/>
      <c r="AO846" s="58"/>
      <c r="AP846" s="58"/>
      <c r="AQ846" s="58"/>
      <c r="AR846" s="58"/>
      <c r="AS846" s="58"/>
      <c r="AT846" s="58"/>
      <c r="AU846" s="58"/>
      <c r="AV846" s="58"/>
    </row>
    <row r="847" spans="1:48" ht="12.75" customHeight="1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8"/>
      <c r="AN847" s="58"/>
      <c r="AO847" s="58"/>
      <c r="AP847" s="58"/>
      <c r="AQ847" s="58"/>
      <c r="AR847" s="58"/>
      <c r="AS847" s="58"/>
      <c r="AT847" s="58"/>
      <c r="AU847" s="58"/>
      <c r="AV847" s="58"/>
    </row>
    <row r="848" spans="1:48" ht="12.75" customHeight="1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8"/>
      <c r="AN848" s="58"/>
      <c r="AO848" s="58"/>
      <c r="AP848" s="58"/>
      <c r="AQ848" s="58"/>
      <c r="AR848" s="58"/>
      <c r="AS848" s="58"/>
      <c r="AT848" s="58"/>
      <c r="AU848" s="58"/>
      <c r="AV848" s="58"/>
    </row>
    <row r="849" spans="1:48" ht="12.75" customHeight="1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8"/>
      <c r="AN849" s="58"/>
      <c r="AO849" s="58"/>
      <c r="AP849" s="58"/>
      <c r="AQ849" s="58"/>
      <c r="AR849" s="58"/>
      <c r="AS849" s="58"/>
      <c r="AT849" s="58"/>
      <c r="AU849" s="58"/>
      <c r="AV849" s="58"/>
    </row>
    <row r="850" spans="1:48" ht="12.75" customHeight="1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8"/>
      <c r="AN850" s="58"/>
      <c r="AO850" s="58"/>
      <c r="AP850" s="58"/>
      <c r="AQ850" s="58"/>
      <c r="AR850" s="58"/>
      <c r="AS850" s="58"/>
      <c r="AT850" s="58"/>
      <c r="AU850" s="58"/>
      <c r="AV850" s="58"/>
    </row>
    <row r="851" spans="1:48" ht="12.75" customHeight="1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8"/>
      <c r="AN851" s="58"/>
      <c r="AO851" s="58"/>
      <c r="AP851" s="58"/>
      <c r="AQ851" s="58"/>
      <c r="AR851" s="58"/>
      <c r="AS851" s="58"/>
      <c r="AT851" s="58"/>
      <c r="AU851" s="58"/>
      <c r="AV851" s="58"/>
    </row>
    <row r="852" spans="1:48" ht="12.75" customHeight="1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8"/>
      <c r="AN852" s="58"/>
      <c r="AO852" s="58"/>
      <c r="AP852" s="58"/>
      <c r="AQ852" s="58"/>
      <c r="AR852" s="58"/>
      <c r="AS852" s="58"/>
      <c r="AT852" s="58"/>
      <c r="AU852" s="58"/>
      <c r="AV852" s="58"/>
    </row>
    <row r="853" spans="1:48" ht="12.75" customHeight="1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8"/>
      <c r="AN853" s="58"/>
      <c r="AO853" s="58"/>
      <c r="AP853" s="58"/>
      <c r="AQ853" s="58"/>
      <c r="AR853" s="58"/>
      <c r="AS853" s="58"/>
      <c r="AT853" s="58"/>
      <c r="AU853" s="58"/>
      <c r="AV853" s="58"/>
    </row>
    <row r="854" spans="1:48" ht="12.75" customHeight="1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8"/>
      <c r="AN854" s="58"/>
      <c r="AO854" s="58"/>
      <c r="AP854" s="58"/>
      <c r="AQ854" s="58"/>
      <c r="AR854" s="58"/>
      <c r="AS854" s="58"/>
      <c r="AT854" s="58"/>
      <c r="AU854" s="58"/>
      <c r="AV854" s="58"/>
    </row>
    <row r="855" spans="1:48" ht="12.75" customHeight="1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8"/>
      <c r="AN855" s="58"/>
      <c r="AO855" s="58"/>
      <c r="AP855" s="58"/>
      <c r="AQ855" s="58"/>
      <c r="AR855" s="58"/>
      <c r="AS855" s="58"/>
      <c r="AT855" s="58"/>
      <c r="AU855" s="58"/>
      <c r="AV855" s="58"/>
    </row>
    <row r="856" spans="1:48" ht="12.75" customHeight="1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8"/>
      <c r="AN856" s="58"/>
      <c r="AO856" s="58"/>
      <c r="AP856" s="58"/>
      <c r="AQ856" s="58"/>
      <c r="AR856" s="58"/>
      <c r="AS856" s="58"/>
      <c r="AT856" s="58"/>
      <c r="AU856" s="58"/>
      <c r="AV856" s="58"/>
    </row>
    <row r="857" spans="1:48" ht="12.75" customHeight="1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8"/>
      <c r="AN857" s="58"/>
      <c r="AO857" s="58"/>
      <c r="AP857" s="58"/>
      <c r="AQ857" s="58"/>
      <c r="AR857" s="58"/>
      <c r="AS857" s="58"/>
      <c r="AT857" s="58"/>
      <c r="AU857" s="58"/>
      <c r="AV857" s="58"/>
    </row>
    <row r="858" spans="1:48" ht="12.75" customHeight="1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8"/>
      <c r="AN858" s="58"/>
      <c r="AO858" s="58"/>
      <c r="AP858" s="58"/>
      <c r="AQ858" s="58"/>
      <c r="AR858" s="58"/>
      <c r="AS858" s="58"/>
      <c r="AT858" s="58"/>
      <c r="AU858" s="58"/>
      <c r="AV858" s="58"/>
    </row>
    <row r="859" spans="1:48" ht="12.75" customHeight="1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8"/>
      <c r="AN859" s="58"/>
      <c r="AO859" s="58"/>
      <c r="AP859" s="58"/>
      <c r="AQ859" s="58"/>
      <c r="AR859" s="58"/>
      <c r="AS859" s="58"/>
      <c r="AT859" s="58"/>
      <c r="AU859" s="58"/>
      <c r="AV859" s="58"/>
    </row>
    <row r="860" spans="1:48" ht="12.75" customHeight="1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8"/>
      <c r="AN860" s="58"/>
      <c r="AO860" s="58"/>
      <c r="AP860" s="58"/>
      <c r="AQ860" s="58"/>
      <c r="AR860" s="58"/>
      <c r="AS860" s="58"/>
      <c r="AT860" s="58"/>
      <c r="AU860" s="58"/>
      <c r="AV860" s="58"/>
    </row>
    <row r="861" spans="1:48" ht="12.75" customHeight="1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8"/>
      <c r="AN861" s="58"/>
      <c r="AO861" s="58"/>
      <c r="AP861" s="58"/>
      <c r="AQ861" s="58"/>
      <c r="AR861" s="58"/>
      <c r="AS861" s="58"/>
      <c r="AT861" s="58"/>
      <c r="AU861" s="58"/>
      <c r="AV861" s="58"/>
    </row>
    <row r="862" spans="1:48" ht="12.75" customHeight="1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8"/>
      <c r="AN862" s="58"/>
      <c r="AO862" s="58"/>
      <c r="AP862" s="58"/>
      <c r="AQ862" s="58"/>
      <c r="AR862" s="58"/>
      <c r="AS862" s="58"/>
      <c r="AT862" s="58"/>
      <c r="AU862" s="58"/>
      <c r="AV862" s="58"/>
    </row>
    <row r="863" spans="1:48" ht="12.75" customHeight="1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8"/>
      <c r="AN863" s="58"/>
      <c r="AO863" s="58"/>
      <c r="AP863" s="58"/>
      <c r="AQ863" s="58"/>
      <c r="AR863" s="58"/>
      <c r="AS863" s="58"/>
      <c r="AT863" s="58"/>
      <c r="AU863" s="58"/>
      <c r="AV863" s="58"/>
    </row>
    <row r="864" spans="1:48" ht="12.75" customHeight="1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8"/>
      <c r="AN864" s="58"/>
      <c r="AO864" s="58"/>
      <c r="AP864" s="58"/>
      <c r="AQ864" s="58"/>
      <c r="AR864" s="58"/>
      <c r="AS864" s="58"/>
      <c r="AT864" s="58"/>
      <c r="AU864" s="58"/>
      <c r="AV864" s="58"/>
    </row>
    <row r="865" spans="1:48" ht="12.75" customHeight="1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8"/>
      <c r="AN865" s="58"/>
      <c r="AO865" s="58"/>
      <c r="AP865" s="58"/>
      <c r="AQ865" s="58"/>
      <c r="AR865" s="58"/>
      <c r="AS865" s="58"/>
      <c r="AT865" s="58"/>
      <c r="AU865" s="58"/>
      <c r="AV865" s="58"/>
    </row>
    <row r="866" spans="1:48" ht="12.75" customHeight="1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8"/>
      <c r="AN866" s="58"/>
      <c r="AO866" s="58"/>
      <c r="AP866" s="58"/>
      <c r="AQ866" s="58"/>
      <c r="AR866" s="58"/>
      <c r="AS866" s="58"/>
      <c r="AT866" s="58"/>
      <c r="AU866" s="58"/>
      <c r="AV866" s="58"/>
    </row>
    <row r="867" spans="1:48" ht="12.75" customHeight="1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8"/>
      <c r="AN867" s="58"/>
      <c r="AO867" s="58"/>
      <c r="AP867" s="58"/>
      <c r="AQ867" s="58"/>
      <c r="AR867" s="58"/>
      <c r="AS867" s="58"/>
      <c r="AT867" s="58"/>
      <c r="AU867" s="58"/>
      <c r="AV867" s="58"/>
    </row>
    <row r="868" spans="1:48" ht="12.75" customHeight="1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8"/>
      <c r="AN868" s="58"/>
      <c r="AO868" s="58"/>
      <c r="AP868" s="58"/>
      <c r="AQ868" s="58"/>
      <c r="AR868" s="58"/>
      <c r="AS868" s="58"/>
      <c r="AT868" s="58"/>
      <c r="AU868" s="58"/>
      <c r="AV868" s="58"/>
    </row>
    <row r="869" spans="1:48" ht="12.75" customHeight="1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8"/>
      <c r="AN869" s="58"/>
      <c r="AO869" s="58"/>
      <c r="AP869" s="58"/>
      <c r="AQ869" s="58"/>
      <c r="AR869" s="58"/>
      <c r="AS869" s="58"/>
      <c r="AT869" s="58"/>
      <c r="AU869" s="58"/>
      <c r="AV869" s="58"/>
    </row>
    <row r="870" spans="1:48" ht="12.75" customHeight="1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8"/>
      <c r="AN870" s="58"/>
      <c r="AO870" s="58"/>
      <c r="AP870" s="58"/>
      <c r="AQ870" s="58"/>
      <c r="AR870" s="58"/>
      <c r="AS870" s="58"/>
      <c r="AT870" s="58"/>
      <c r="AU870" s="58"/>
      <c r="AV870" s="58"/>
    </row>
    <row r="871" spans="1:48" ht="12.75" customHeight="1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8"/>
      <c r="AN871" s="58"/>
      <c r="AO871" s="58"/>
      <c r="AP871" s="58"/>
      <c r="AQ871" s="58"/>
      <c r="AR871" s="58"/>
      <c r="AS871" s="58"/>
      <c r="AT871" s="58"/>
      <c r="AU871" s="58"/>
      <c r="AV871" s="58"/>
    </row>
    <row r="872" spans="1:48" ht="12.75" customHeight="1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8"/>
      <c r="AN872" s="58"/>
      <c r="AO872" s="58"/>
      <c r="AP872" s="58"/>
      <c r="AQ872" s="58"/>
      <c r="AR872" s="58"/>
      <c r="AS872" s="58"/>
      <c r="AT872" s="58"/>
      <c r="AU872" s="58"/>
      <c r="AV872" s="58"/>
    </row>
    <row r="873" spans="1:48" ht="12.75" customHeight="1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8"/>
      <c r="AN873" s="58"/>
      <c r="AO873" s="58"/>
      <c r="AP873" s="58"/>
      <c r="AQ873" s="58"/>
      <c r="AR873" s="58"/>
      <c r="AS873" s="58"/>
      <c r="AT873" s="58"/>
      <c r="AU873" s="58"/>
      <c r="AV873" s="58"/>
    </row>
    <row r="874" spans="1:48" ht="12.75" customHeight="1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8"/>
      <c r="AN874" s="58"/>
      <c r="AO874" s="58"/>
      <c r="AP874" s="58"/>
      <c r="AQ874" s="58"/>
      <c r="AR874" s="58"/>
      <c r="AS874" s="58"/>
      <c r="AT874" s="58"/>
      <c r="AU874" s="58"/>
      <c r="AV874" s="58"/>
    </row>
    <row r="875" spans="1:48" ht="12.75" customHeight="1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8"/>
      <c r="AN875" s="58"/>
      <c r="AO875" s="58"/>
      <c r="AP875" s="58"/>
      <c r="AQ875" s="58"/>
      <c r="AR875" s="58"/>
      <c r="AS875" s="58"/>
      <c r="AT875" s="58"/>
      <c r="AU875" s="58"/>
      <c r="AV875" s="58"/>
    </row>
    <row r="876" spans="1:48" ht="12.75" customHeight="1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8"/>
      <c r="AN876" s="58"/>
      <c r="AO876" s="58"/>
      <c r="AP876" s="58"/>
      <c r="AQ876" s="58"/>
      <c r="AR876" s="58"/>
      <c r="AS876" s="58"/>
      <c r="AT876" s="58"/>
      <c r="AU876" s="58"/>
      <c r="AV876" s="58"/>
    </row>
    <row r="877" spans="1:48" ht="12.75" customHeight="1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8"/>
      <c r="AN877" s="58"/>
      <c r="AO877" s="58"/>
      <c r="AP877" s="58"/>
      <c r="AQ877" s="58"/>
      <c r="AR877" s="58"/>
      <c r="AS877" s="58"/>
      <c r="AT877" s="58"/>
      <c r="AU877" s="58"/>
      <c r="AV877" s="58"/>
    </row>
    <row r="878" spans="1:48" ht="12.75" customHeight="1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8"/>
      <c r="AN878" s="58"/>
      <c r="AO878" s="58"/>
      <c r="AP878" s="58"/>
      <c r="AQ878" s="58"/>
      <c r="AR878" s="58"/>
      <c r="AS878" s="58"/>
      <c r="AT878" s="58"/>
      <c r="AU878" s="58"/>
      <c r="AV878" s="58"/>
    </row>
    <row r="879" spans="1:48" ht="12.75" customHeight="1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8"/>
      <c r="AN879" s="58"/>
      <c r="AO879" s="58"/>
      <c r="AP879" s="58"/>
      <c r="AQ879" s="58"/>
      <c r="AR879" s="58"/>
      <c r="AS879" s="58"/>
      <c r="AT879" s="58"/>
      <c r="AU879" s="58"/>
      <c r="AV879" s="58"/>
    </row>
    <row r="880" spans="1:48" ht="12.75" customHeight="1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8"/>
      <c r="AN880" s="58"/>
      <c r="AO880" s="58"/>
      <c r="AP880" s="58"/>
      <c r="AQ880" s="58"/>
      <c r="AR880" s="58"/>
      <c r="AS880" s="58"/>
      <c r="AT880" s="58"/>
      <c r="AU880" s="58"/>
      <c r="AV880" s="58"/>
    </row>
    <row r="881" spans="1:48" ht="12.75" customHeight="1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8"/>
      <c r="AN881" s="58"/>
      <c r="AO881" s="58"/>
      <c r="AP881" s="58"/>
      <c r="AQ881" s="58"/>
      <c r="AR881" s="58"/>
      <c r="AS881" s="58"/>
      <c r="AT881" s="58"/>
      <c r="AU881" s="58"/>
      <c r="AV881" s="58"/>
    </row>
    <row r="882" spans="1:48" ht="12.75" customHeight="1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8"/>
      <c r="AN882" s="58"/>
      <c r="AO882" s="58"/>
      <c r="AP882" s="58"/>
      <c r="AQ882" s="58"/>
      <c r="AR882" s="58"/>
      <c r="AS882" s="58"/>
      <c r="AT882" s="58"/>
      <c r="AU882" s="58"/>
      <c r="AV882" s="58"/>
    </row>
    <row r="883" spans="1:48" ht="12.75" customHeight="1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8"/>
      <c r="AN883" s="58"/>
      <c r="AO883" s="58"/>
      <c r="AP883" s="58"/>
      <c r="AQ883" s="58"/>
      <c r="AR883" s="58"/>
      <c r="AS883" s="58"/>
      <c r="AT883" s="58"/>
      <c r="AU883" s="58"/>
      <c r="AV883" s="58"/>
    </row>
    <row r="884" spans="1:48" ht="12.75" customHeight="1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8"/>
      <c r="AN884" s="58"/>
      <c r="AO884" s="58"/>
      <c r="AP884" s="58"/>
      <c r="AQ884" s="58"/>
      <c r="AR884" s="58"/>
      <c r="AS884" s="58"/>
      <c r="AT884" s="58"/>
      <c r="AU884" s="58"/>
      <c r="AV884" s="58"/>
    </row>
    <row r="885" spans="1:48" ht="12.75" customHeight="1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8"/>
      <c r="AN885" s="58"/>
      <c r="AO885" s="58"/>
      <c r="AP885" s="58"/>
      <c r="AQ885" s="58"/>
      <c r="AR885" s="58"/>
      <c r="AS885" s="58"/>
      <c r="AT885" s="58"/>
      <c r="AU885" s="58"/>
      <c r="AV885" s="58"/>
    </row>
    <row r="886" spans="1:48" ht="12.75" customHeight="1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8"/>
      <c r="AN886" s="58"/>
      <c r="AO886" s="58"/>
      <c r="AP886" s="58"/>
      <c r="AQ886" s="58"/>
      <c r="AR886" s="58"/>
      <c r="AS886" s="58"/>
      <c r="AT886" s="58"/>
      <c r="AU886" s="58"/>
      <c r="AV886" s="58"/>
    </row>
    <row r="887" spans="1:48" ht="12.75" customHeight="1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8"/>
      <c r="AN887" s="58"/>
      <c r="AO887" s="58"/>
      <c r="AP887" s="58"/>
      <c r="AQ887" s="58"/>
      <c r="AR887" s="58"/>
      <c r="AS887" s="58"/>
      <c r="AT887" s="58"/>
      <c r="AU887" s="58"/>
      <c r="AV887" s="58"/>
    </row>
    <row r="888" spans="1:48" ht="12.75" customHeight="1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8"/>
      <c r="AN888" s="58"/>
      <c r="AO888" s="58"/>
      <c r="AP888" s="58"/>
      <c r="AQ888" s="58"/>
      <c r="AR888" s="58"/>
      <c r="AS888" s="58"/>
      <c r="AT888" s="58"/>
      <c r="AU888" s="58"/>
      <c r="AV888" s="58"/>
    </row>
    <row r="889" spans="1:48" ht="12.75" customHeight="1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8"/>
      <c r="AN889" s="58"/>
      <c r="AO889" s="58"/>
      <c r="AP889" s="58"/>
      <c r="AQ889" s="58"/>
      <c r="AR889" s="58"/>
      <c r="AS889" s="58"/>
      <c r="AT889" s="58"/>
      <c r="AU889" s="58"/>
      <c r="AV889" s="58"/>
    </row>
    <row r="890" spans="1:48" ht="12.75" customHeight="1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8"/>
      <c r="AN890" s="58"/>
      <c r="AO890" s="58"/>
      <c r="AP890" s="58"/>
      <c r="AQ890" s="58"/>
      <c r="AR890" s="58"/>
      <c r="AS890" s="58"/>
      <c r="AT890" s="58"/>
      <c r="AU890" s="58"/>
      <c r="AV890" s="58"/>
    </row>
    <row r="891" spans="1:48" ht="12.75" customHeight="1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8"/>
      <c r="AN891" s="58"/>
      <c r="AO891" s="58"/>
      <c r="AP891" s="58"/>
      <c r="AQ891" s="58"/>
      <c r="AR891" s="58"/>
      <c r="AS891" s="58"/>
      <c r="AT891" s="58"/>
      <c r="AU891" s="58"/>
      <c r="AV891" s="58"/>
    </row>
    <row r="892" spans="1:48" ht="12.75" customHeight="1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8"/>
      <c r="AN892" s="58"/>
      <c r="AO892" s="58"/>
      <c r="AP892" s="58"/>
      <c r="AQ892" s="58"/>
      <c r="AR892" s="58"/>
      <c r="AS892" s="58"/>
      <c r="AT892" s="58"/>
      <c r="AU892" s="58"/>
      <c r="AV892" s="58"/>
    </row>
    <row r="893" spans="1:48" ht="12.75" customHeight="1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8"/>
      <c r="AN893" s="58"/>
      <c r="AO893" s="58"/>
      <c r="AP893" s="58"/>
      <c r="AQ893" s="58"/>
      <c r="AR893" s="58"/>
      <c r="AS893" s="58"/>
      <c r="AT893" s="58"/>
      <c r="AU893" s="58"/>
      <c r="AV893" s="58"/>
    </row>
    <row r="894" spans="1:48" ht="12.75" customHeight="1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8"/>
      <c r="AN894" s="58"/>
      <c r="AO894" s="58"/>
      <c r="AP894" s="58"/>
      <c r="AQ894" s="58"/>
      <c r="AR894" s="58"/>
      <c r="AS894" s="58"/>
      <c r="AT894" s="58"/>
      <c r="AU894" s="58"/>
      <c r="AV894" s="58"/>
    </row>
    <row r="895" spans="1:48" ht="12.75" customHeight="1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8"/>
      <c r="AN895" s="58"/>
      <c r="AO895" s="58"/>
      <c r="AP895" s="58"/>
      <c r="AQ895" s="58"/>
      <c r="AR895" s="58"/>
      <c r="AS895" s="58"/>
      <c r="AT895" s="58"/>
      <c r="AU895" s="58"/>
      <c r="AV895" s="58"/>
    </row>
    <row r="896" spans="1:48" ht="12.75" customHeight="1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8"/>
      <c r="AN896" s="58"/>
      <c r="AO896" s="58"/>
      <c r="AP896" s="58"/>
      <c r="AQ896" s="58"/>
      <c r="AR896" s="58"/>
      <c r="AS896" s="58"/>
      <c r="AT896" s="58"/>
      <c r="AU896" s="58"/>
      <c r="AV896" s="58"/>
    </row>
    <row r="897" spans="1:48" ht="12.75" customHeight="1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8"/>
      <c r="AN897" s="58"/>
      <c r="AO897" s="58"/>
      <c r="AP897" s="58"/>
      <c r="AQ897" s="58"/>
      <c r="AR897" s="58"/>
      <c r="AS897" s="58"/>
      <c r="AT897" s="58"/>
      <c r="AU897" s="58"/>
      <c r="AV897" s="58"/>
    </row>
    <row r="898" spans="1:48" ht="12.75" customHeight="1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8"/>
      <c r="AN898" s="58"/>
      <c r="AO898" s="58"/>
      <c r="AP898" s="58"/>
      <c r="AQ898" s="58"/>
      <c r="AR898" s="58"/>
      <c r="AS898" s="58"/>
      <c r="AT898" s="58"/>
      <c r="AU898" s="58"/>
      <c r="AV898" s="58"/>
    </row>
    <row r="899" spans="1:48" ht="12.75" customHeight="1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8"/>
      <c r="AN899" s="58"/>
      <c r="AO899" s="58"/>
      <c r="AP899" s="58"/>
      <c r="AQ899" s="58"/>
      <c r="AR899" s="58"/>
      <c r="AS899" s="58"/>
      <c r="AT899" s="58"/>
      <c r="AU899" s="58"/>
      <c r="AV899" s="58"/>
    </row>
    <row r="900" spans="1:48" ht="12.75" customHeight="1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8"/>
      <c r="AN900" s="58"/>
      <c r="AO900" s="58"/>
      <c r="AP900" s="58"/>
      <c r="AQ900" s="58"/>
      <c r="AR900" s="58"/>
      <c r="AS900" s="58"/>
      <c r="AT900" s="58"/>
      <c r="AU900" s="58"/>
      <c r="AV900" s="58"/>
    </row>
    <row r="901" spans="1:48" ht="12.75" customHeight="1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8"/>
      <c r="AN901" s="58"/>
      <c r="AO901" s="58"/>
      <c r="AP901" s="58"/>
      <c r="AQ901" s="58"/>
      <c r="AR901" s="58"/>
      <c r="AS901" s="58"/>
      <c r="AT901" s="58"/>
      <c r="AU901" s="58"/>
      <c r="AV901" s="58"/>
    </row>
    <row r="902" spans="1:48" ht="12.75" customHeight="1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8"/>
      <c r="AN902" s="58"/>
      <c r="AO902" s="58"/>
      <c r="AP902" s="58"/>
      <c r="AQ902" s="58"/>
      <c r="AR902" s="58"/>
      <c r="AS902" s="58"/>
      <c r="AT902" s="58"/>
      <c r="AU902" s="58"/>
      <c r="AV902" s="58"/>
    </row>
    <row r="903" spans="1:48" ht="12.75" customHeight="1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8"/>
      <c r="AN903" s="58"/>
      <c r="AO903" s="58"/>
      <c r="AP903" s="58"/>
      <c r="AQ903" s="58"/>
      <c r="AR903" s="58"/>
      <c r="AS903" s="58"/>
      <c r="AT903" s="58"/>
      <c r="AU903" s="58"/>
      <c r="AV903" s="58"/>
    </row>
    <row r="904" spans="1:48" ht="12.75" customHeight="1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8"/>
      <c r="AN904" s="58"/>
      <c r="AO904" s="58"/>
      <c r="AP904" s="58"/>
      <c r="AQ904" s="58"/>
      <c r="AR904" s="58"/>
      <c r="AS904" s="58"/>
      <c r="AT904" s="58"/>
      <c r="AU904" s="58"/>
      <c r="AV904" s="58"/>
    </row>
    <row r="905" spans="1:48" ht="12.75" customHeight="1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8"/>
      <c r="AN905" s="58"/>
      <c r="AO905" s="58"/>
      <c r="AP905" s="58"/>
      <c r="AQ905" s="58"/>
      <c r="AR905" s="58"/>
      <c r="AS905" s="58"/>
      <c r="AT905" s="58"/>
      <c r="AU905" s="58"/>
      <c r="AV905" s="58"/>
    </row>
    <row r="906" spans="1:48" ht="12.75" customHeight="1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8"/>
      <c r="AN906" s="58"/>
      <c r="AO906" s="58"/>
      <c r="AP906" s="58"/>
      <c r="AQ906" s="58"/>
      <c r="AR906" s="58"/>
      <c r="AS906" s="58"/>
      <c r="AT906" s="58"/>
      <c r="AU906" s="58"/>
      <c r="AV906" s="58"/>
    </row>
    <row r="907" spans="1:48" ht="12.75" customHeight="1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8"/>
      <c r="AN907" s="58"/>
      <c r="AO907" s="58"/>
      <c r="AP907" s="58"/>
      <c r="AQ907" s="58"/>
      <c r="AR907" s="58"/>
      <c r="AS907" s="58"/>
      <c r="AT907" s="58"/>
      <c r="AU907" s="58"/>
      <c r="AV907" s="58"/>
    </row>
    <row r="908" spans="1:48" ht="12.75" customHeight="1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8"/>
      <c r="AN908" s="58"/>
      <c r="AO908" s="58"/>
      <c r="AP908" s="58"/>
      <c r="AQ908" s="58"/>
      <c r="AR908" s="58"/>
      <c r="AS908" s="58"/>
      <c r="AT908" s="58"/>
      <c r="AU908" s="58"/>
      <c r="AV908" s="58"/>
    </row>
    <row r="909" spans="1:48" ht="12.75" customHeight="1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8"/>
      <c r="AN909" s="58"/>
      <c r="AO909" s="58"/>
      <c r="AP909" s="58"/>
      <c r="AQ909" s="58"/>
      <c r="AR909" s="58"/>
      <c r="AS909" s="58"/>
      <c r="AT909" s="58"/>
      <c r="AU909" s="58"/>
      <c r="AV909" s="58"/>
    </row>
    <row r="910" spans="1:48" ht="12.75" customHeight="1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8"/>
      <c r="AN910" s="58"/>
      <c r="AO910" s="58"/>
      <c r="AP910" s="58"/>
      <c r="AQ910" s="58"/>
      <c r="AR910" s="58"/>
      <c r="AS910" s="58"/>
      <c r="AT910" s="58"/>
      <c r="AU910" s="58"/>
      <c r="AV910" s="58"/>
    </row>
    <row r="911" spans="1:48" ht="12.75" customHeight="1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8"/>
      <c r="AN911" s="58"/>
      <c r="AO911" s="58"/>
      <c r="AP911" s="58"/>
      <c r="AQ911" s="58"/>
      <c r="AR911" s="58"/>
      <c r="AS911" s="58"/>
      <c r="AT911" s="58"/>
      <c r="AU911" s="58"/>
      <c r="AV911" s="58"/>
    </row>
    <row r="912" spans="1:48" ht="12.75" customHeight="1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8"/>
      <c r="AN912" s="58"/>
      <c r="AO912" s="58"/>
      <c r="AP912" s="58"/>
      <c r="AQ912" s="58"/>
      <c r="AR912" s="58"/>
      <c r="AS912" s="58"/>
      <c r="AT912" s="58"/>
      <c r="AU912" s="58"/>
      <c r="AV912" s="58"/>
    </row>
    <row r="913" spans="1:48" ht="12.75" customHeight="1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8"/>
      <c r="AN913" s="58"/>
      <c r="AO913" s="58"/>
      <c r="AP913" s="58"/>
      <c r="AQ913" s="58"/>
      <c r="AR913" s="58"/>
      <c r="AS913" s="58"/>
      <c r="AT913" s="58"/>
      <c r="AU913" s="58"/>
      <c r="AV913" s="58"/>
    </row>
    <row r="914" spans="1:48" ht="12.75" customHeight="1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8"/>
      <c r="AN914" s="58"/>
      <c r="AO914" s="58"/>
      <c r="AP914" s="58"/>
      <c r="AQ914" s="58"/>
      <c r="AR914" s="58"/>
      <c r="AS914" s="58"/>
      <c r="AT914" s="58"/>
      <c r="AU914" s="58"/>
      <c r="AV914" s="58"/>
    </row>
    <row r="915" spans="1:48" ht="12.75" customHeight="1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8"/>
      <c r="AN915" s="58"/>
      <c r="AO915" s="58"/>
      <c r="AP915" s="58"/>
      <c r="AQ915" s="58"/>
      <c r="AR915" s="58"/>
      <c r="AS915" s="58"/>
      <c r="AT915" s="58"/>
      <c r="AU915" s="58"/>
      <c r="AV915" s="58"/>
    </row>
    <row r="916" spans="1:48" ht="12.75" customHeight="1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8"/>
      <c r="AN916" s="58"/>
      <c r="AO916" s="58"/>
      <c r="AP916" s="58"/>
      <c r="AQ916" s="58"/>
      <c r="AR916" s="58"/>
      <c r="AS916" s="58"/>
      <c r="AT916" s="58"/>
      <c r="AU916" s="58"/>
      <c r="AV916" s="58"/>
    </row>
    <row r="917" spans="1:48" ht="12.75" customHeight="1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8"/>
      <c r="AN917" s="58"/>
      <c r="AO917" s="58"/>
      <c r="AP917" s="58"/>
      <c r="AQ917" s="58"/>
      <c r="AR917" s="58"/>
      <c r="AS917" s="58"/>
      <c r="AT917" s="58"/>
      <c r="AU917" s="58"/>
      <c r="AV917" s="58"/>
    </row>
    <row r="918" spans="1:48" ht="12.75" customHeight="1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8"/>
      <c r="AN918" s="58"/>
      <c r="AO918" s="58"/>
      <c r="AP918" s="58"/>
      <c r="AQ918" s="58"/>
      <c r="AR918" s="58"/>
      <c r="AS918" s="58"/>
      <c r="AT918" s="58"/>
      <c r="AU918" s="58"/>
      <c r="AV918" s="58"/>
    </row>
    <row r="919" spans="1:48" ht="12.75" customHeight="1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8"/>
      <c r="AN919" s="58"/>
      <c r="AO919" s="58"/>
      <c r="AP919" s="58"/>
      <c r="AQ919" s="58"/>
      <c r="AR919" s="58"/>
      <c r="AS919" s="58"/>
      <c r="AT919" s="58"/>
      <c r="AU919" s="58"/>
      <c r="AV919" s="58"/>
    </row>
    <row r="920" spans="1:48" ht="12.75" customHeight="1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8"/>
      <c r="AN920" s="58"/>
      <c r="AO920" s="58"/>
      <c r="AP920" s="58"/>
      <c r="AQ920" s="58"/>
      <c r="AR920" s="58"/>
      <c r="AS920" s="58"/>
      <c r="AT920" s="58"/>
      <c r="AU920" s="58"/>
      <c r="AV920" s="58"/>
    </row>
    <row r="921" spans="1:48" ht="12.75" customHeight="1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8"/>
      <c r="AN921" s="58"/>
      <c r="AO921" s="58"/>
      <c r="AP921" s="58"/>
      <c r="AQ921" s="58"/>
      <c r="AR921" s="58"/>
      <c r="AS921" s="58"/>
      <c r="AT921" s="58"/>
      <c r="AU921" s="58"/>
      <c r="AV921" s="58"/>
    </row>
    <row r="922" spans="1:48" ht="12.75" customHeight="1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8"/>
      <c r="AN922" s="58"/>
      <c r="AO922" s="58"/>
      <c r="AP922" s="58"/>
      <c r="AQ922" s="58"/>
      <c r="AR922" s="58"/>
      <c r="AS922" s="58"/>
      <c r="AT922" s="58"/>
      <c r="AU922" s="58"/>
      <c r="AV922" s="58"/>
    </row>
    <row r="923" spans="1:48" ht="12.75" customHeight="1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8"/>
      <c r="AN923" s="58"/>
      <c r="AO923" s="58"/>
      <c r="AP923" s="58"/>
      <c r="AQ923" s="58"/>
      <c r="AR923" s="58"/>
      <c r="AS923" s="58"/>
      <c r="AT923" s="58"/>
      <c r="AU923" s="58"/>
      <c r="AV923" s="58"/>
    </row>
    <row r="924" spans="1:48" ht="12.75" customHeight="1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8"/>
      <c r="AN924" s="58"/>
      <c r="AO924" s="58"/>
      <c r="AP924" s="58"/>
      <c r="AQ924" s="58"/>
      <c r="AR924" s="58"/>
      <c r="AS924" s="58"/>
      <c r="AT924" s="58"/>
      <c r="AU924" s="58"/>
      <c r="AV924" s="58"/>
    </row>
    <row r="925" spans="1:48" ht="12.75" customHeight="1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8"/>
      <c r="AN925" s="58"/>
      <c r="AO925" s="58"/>
      <c r="AP925" s="58"/>
      <c r="AQ925" s="58"/>
      <c r="AR925" s="58"/>
      <c r="AS925" s="58"/>
      <c r="AT925" s="58"/>
      <c r="AU925" s="58"/>
      <c r="AV925" s="58"/>
    </row>
    <row r="926" spans="1:48" ht="12.75" customHeight="1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8"/>
      <c r="AN926" s="58"/>
      <c r="AO926" s="58"/>
      <c r="AP926" s="58"/>
      <c r="AQ926" s="58"/>
      <c r="AR926" s="58"/>
      <c r="AS926" s="58"/>
      <c r="AT926" s="58"/>
      <c r="AU926" s="58"/>
      <c r="AV926" s="58"/>
    </row>
    <row r="927" spans="1:48" ht="12.75" customHeight="1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8"/>
      <c r="AN927" s="58"/>
      <c r="AO927" s="58"/>
      <c r="AP927" s="58"/>
      <c r="AQ927" s="58"/>
      <c r="AR927" s="58"/>
      <c r="AS927" s="58"/>
      <c r="AT927" s="58"/>
      <c r="AU927" s="58"/>
      <c r="AV927" s="58"/>
    </row>
    <row r="928" spans="1:48" ht="12.75" customHeight="1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8"/>
      <c r="AN928" s="58"/>
      <c r="AO928" s="58"/>
      <c r="AP928" s="58"/>
      <c r="AQ928" s="58"/>
      <c r="AR928" s="58"/>
      <c r="AS928" s="58"/>
      <c r="AT928" s="58"/>
      <c r="AU928" s="58"/>
      <c r="AV928" s="58"/>
    </row>
    <row r="929" spans="1:48" ht="12.75" customHeight="1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8"/>
      <c r="AN929" s="58"/>
      <c r="AO929" s="58"/>
      <c r="AP929" s="58"/>
      <c r="AQ929" s="58"/>
      <c r="AR929" s="58"/>
      <c r="AS929" s="58"/>
      <c r="AT929" s="58"/>
      <c r="AU929" s="58"/>
      <c r="AV929" s="58"/>
    </row>
    <row r="930" spans="1:48" ht="12.75" customHeight="1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8"/>
      <c r="AN930" s="58"/>
      <c r="AO930" s="58"/>
      <c r="AP930" s="58"/>
      <c r="AQ930" s="58"/>
      <c r="AR930" s="58"/>
      <c r="AS930" s="58"/>
      <c r="AT930" s="58"/>
      <c r="AU930" s="58"/>
      <c r="AV930" s="58"/>
    </row>
    <row r="931" spans="1:48" ht="12.75" customHeight="1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8"/>
      <c r="AN931" s="58"/>
      <c r="AO931" s="58"/>
      <c r="AP931" s="58"/>
      <c r="AQ931" s="58"/>
      <c r="AR931" s="58"/>
      <c r="AS931" s="58"/>
      <c r="AT931" s="58"/>
      <c r="AU931" s="58"/>
      <c r="AV931" s="58"/>
    </row>
    <row r="932" spans="1:48" ht="12.75" customHeight="1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8"/>
      <c r="AN932" s="58"/>
      <c r="AO932" s="58"/>
      <c r="AP932" s="58"/>
      <c r="AQ932" s="58"/>
      <c r="AR932" s="58"/>
      <c r="AS932" s="58"/>
      <c r="AT932" s="58"/>
      <c r="AU932" s="58"/>
      <c r="AV932" s="58"/>
    </row>
    <row r="933" spans="1:48" ht="12.75" customHeight="1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8"/>
      <c r="AN933" s="58"/>
      <c r="AO933" s="58"/>
      <c r="AP933" s="58"/>
      <c r="AQ933" s="58"/>
      <c r="AR933" s="58"/>
      <c r="AS933" s="58"/>
      <c r="AT933" s="58"/>
      <c r="AU933" s="58"/>
      <c r="AV933" s="58"/>
    </row>
    <row r="934" spans="1:48" ht="12.75" customHeight="1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8"/>
      <c r="AN934" s="58"/>
      <c r="AO934" s="58"/>
      <c r="AP934" s="58"/>
      <c r="AQ934" s="58"/>
      <c r="AR934" s="58"/>
      <c r="AS934" s="58"/>
      <c r="AT934" s="58"/>
      <c r="AU934" s="58"/>
      <c r="AV934" s="58"/>
    </row>
    <row r="935" spans="1:48" ht="12.75" customHeight="1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8"/>
      <c r="AN935" s="58"/>
      <c r="AO935" s="58"/>
      <c r="AP935" s="58"/>
      <c r="AQ935" s="58"/>
      <c r="AR935" s="58"/>
      <c r="AS935" s="58"/>
      <c r="AT935" s="58"/>
      <c r="AU935" s="58"/>
      <c r="AV935" s="58"/>
    </row>
    <row r="936" spans="1:48" ht="12.75" customHeight="1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8"/>
      <c r="AN936" s="58"/>
      <c r="AO936" s="58"/>
      <c r="AP936" s="58"/>
      <c r="AQ936" s="58"/>
      <c r="AR936" s="58"/>
      <c r="AS936" s="58"/>
      <c r="AT936" s="58"/>
      <c r="AU936" s="58"/>
      <c r="AV936" s="58"/>
    </row>
    <row r="937" spans="1:48" ht="12.75" customHeight="1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8"/>
      <c r="AN937" s="58"/>
      <c r="AO937" s="58"/>
      <c r="AP937" s="58"/>
      <c r="AQ937" s="58"/>
      <c r="AR937" s="58"/>
      <c r="AS937" s="58"/>
      <c r="AT937" s="58"/>
      <c r="AU937" s="58"/>
      <c r="AV937" s="58"/>
    </row>
    <row r="938" spans="1:48" ht="12.75" customHeight="1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8"/>
      <c r="AN938" s="58"/>
      <c r="AO938" s="58"/>
      <c r="AP938" s="58"/>
      <c r="AQ938" s="58"/>
      <c r="AR938" s="58"/>
      <c r="AS938" s="58"/>
      <c r="AT938" s="58"/>
      <c r="AU938" s="58"/>
      <c r="AV938" s="58"/>
    </row>
    <row r="939" spans="1:48" ht="12.75" customHeight="1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8"/>
      <c r="AN939" s="58"/>
      <c r="AO939" s="58"/>
      <c r="AP939" s="58"/>
      <c r="AQ939" s="58"/>
      <c r="AR939" s="58"/>
      <c r="AS939" s="58"/>
      <c r="AT939" s="58"/>
      <c r="AU939" s="58"/>
      <c r="AV939" s="58"/>
    </row>
    <row r="940" spans="1:48" ht="12.75" customHeight="1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8"/>
      <c r="AN940" s="58"/>
      <c r="AO940" s="58"/>
      <c r="AP940" s="58"/>
      <c r="AQ940" s="58"/>
      <c r="AR940" s="58"/>
      <c r="AS940" s="58"/>
      <c r="AT940" s="58"/>
      <c r="AU940" s="58"/>
      <c r="AV940" s="58"/>
    </row>
    <row r="941" spans="1:48" ht="12.75" customHeight="1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8"/>
      <c r="AN941" s="58"/>
      <c r="AO941" s="58"/>
      <c r="AP941" s="58"/>
      <c r="AQ941" s="58"/>
      <c r="AR941" s="58"/>
      <c r="AS941" s="58"/>
      <c r="AT941" s="58"/>
      <c r="AU941" s="58"/>
      <c r="AV941" s="58"/>
    </row>
    <row r="942" spans="1:48" ht="12.75" customHeight="1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8"/>
      <c r="AN942" s="58"/>
      <c r="AO942" s="58"/>
      <c r="AP942" s="58"/>
      <c r="AQ942" s="58"/>
      <c r="AR942" s="58"/>
      <c r="AS942" s="58"/>
      <c r="AT942" s="58"/>
      <c r="AU942" s="58"/>
      <c r="AV942" s="58"/>
    </row>
    <row r="943" spans="1:48" ht="12.75" customHeight="1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8"/>
      <c r="AN943" s="58"/>
      <c r="AO943" s="58"/>
      <c r="AP943" s="58"/>
      <c r="AQ943" s="58"/>
      <c r="AR943" s="58"/>
      <c r="AS943" s="58"/>
      <c r="AT943" s="58"/>
      <c r="AU943" s="58"/>
      <c r="AV943" s="58"/>
    </row>
    <row r="944" spans="1:48" ht="12.75" customHeight="1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8"/>
      <c r="AN944" s="58"/>
      <c r="AO944" s="58"/>
      <c r="AP944" s="58"/>
      <c r="AQ944" s="58"/>
      <c r="AR944" s="58"/>
      <c r="AS944" s="58"/>
      <c r="AT944" s="58"/>
      <c r="AU944" s="58"/>
      <c r="AV944" s="58"/>
    </row>
    <row r="945" spans="1:48" ht="12.75" customHeight="1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8"/>
      <c r="AN945" s="58"/>
      <c r="AO945" s="58"/>
      <c r="AP945" s="58"/>
      <c r="AQ945" s="58"/>
      <c r="AR945" s="58"/>
      <c r="AS945" s="58"/>
      <c r="AT945" s="58"/>
      <c r="AU945" s="58"/>
      <c r="AV945" s="58"/>
    </row>
    <row r="946" spans="1:48" ht="12.75" customHeight="1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8"/>
      <c r="AN946" s="58"/>
      <c r="AO946" s="58"/>
      <c r="AP946" s="58"/>
      <c r="AQ946" s="58"/>
      <c r="AR946" s="58"/>
      <c r="AS946" s="58"/>
      <c r="AT946" s="58"/>
      <c r="AU946" s="58"/>
      <c r="AV946" s="58"/>
    </row>
    <row r="947" spans="1:48" ht="12.75" customHeight="1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8"/>
      <c r="AN947" s="58"/>
      <c r="AO947" s="58"/>
      <c r="AP947" s="58"/>
      <c r="AQ947" s="58"/>
      <c r="AR947" s="58"/>
      <c r="AS947" s="58"/>
      <c r="AT947" s="58"/>
      <c r="AU947" s="58"/>
      <c r="AV947" s="58"/>
    </row>
    <row r="948" spans="1:48" ht="12.75" customHeight="1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8"/>
      <c r="AN948" s="58"/>
      <c r="AO948" s="58"/>
      <c r="AP948" s="58"/>
      <c r="AQ948" s="58"/>
      <c r="AR948" s="58"/>
      <c r="AS948" s="58"/>
      <c r="AT948" s="58"/>
      <c r="AU948" s="58"/>
      <c r="AV948" s="58"/>
    </row>
    <row r="949" spans="1:48" ht="12.75" customHeight="1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8"/>
      <c r="AN949" s="58"/>
      <c r="AO949" s="58"/>
      <c r="AP949" s="58"/>
      <c r="AQ949" s="58"/>
      <c r="AR949" s="58"/>
      <c r="AS949" s="58"/>
      <c r="AT949" s="58"/>
      <c r="AU949" s="58"/>
      <c r="AV949" s="58"/>
    </row>
    <row r="950" spans="1:48" ht="12.75" customHeight="1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8"/>
      <c r="AN950" s="58"/>
      <c r="AO950" s="58"/>
      <c r="AP950" s="58"/>
      <c r="AQ950" s="58"/>
      <c r="AR950" s="58"/>
      <c r="AS950" s="58"/>
      <c r="AT950" s="58"/>
      <c r="AU950" s="58"/>
      <c r="AV950" s="58"/>
    </row>
    <row r="951" spans="1:48" ht="12.75" customHeight="1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8"/>
      <c r="AN951" s="58"/>
      <c r="AO951" s="58"/>
      <c r="AP951" s="58"/>
      <c r="AQ951" s="58"/>
      <c r="AR951" s="58"/>
      <c r="AS951" s="58"/>
      <c r="AT951" s="58"/>
      <c r="AU951" s="58"/>
      <c r="AV951" s="58"/>
    </row>
    <row r="952" spans="1:48" ht="12.75" customHeight="1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8"/>
      <c r="AN952" s="58"/>
      <c r="AO952" s="58"/>
      <c r="AP952" s="58"/>
      <c r="AQ952" s="58"/>
      <c r="AR952" s="58"/>
      <c r="AS952" s="58"/>
      <c r="AT952" s="58"/>
      <c r="AU952" s="58"/>
      <c r="AV952" s="58"/>
    </row>
    <row r="953" spans="1:48" ht="12.75" customHeight="1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8"/>
      <c r="AN953" s="58"/>
      <c r="AO953" s="58"/>
      <c r="AP953" s="58"/>
      <c r="AQ953" s="58"/>
      <c r="AR953" s="58"/>
      <c r="AS953" s="58"/>
      <c r="AT953" s="58"/>
      <c r="AU953" s="58"/>
      <c r="AV953" s="58"/>
    </row>
    <row r="954" spans="1:48" ht="12.75" customHeight="1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8"/>
      <c r="AN954" s="58"/>
      <c r="AO954" s="58"/>
      <c r="AP954" s="58"/>
      <c r="AQ954" s="58"/>
      <c r="AR954" s="58"/>
      <c r="AS954" s="58"/>
      <c r="AT954" s="58"/>
      <c r="AU954" s="58"/>
      <c r="AV954" s="58"/>
    </row>
    <row r="955" spans="1:48" ht="12.75" customHeight="1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8"/>
      <c r="AN955" s="58"/>
      <c r="AO955" s="58"/>
      <c r="AP955" s="58"/>
      <c r="AQ955" s="58"/>
      <c r="AR955" s="58"/>
      <c r="AS955" s="58"/>
      <c r="AT955" s="58"/>
      <c r="AU955" s="58"/>
      <c r="AV955" s="58"/>
    </row>
    <row r="956" spans="1:48" ht="12.75" customHeight="1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8"/>
      <c r="AN956" s="58"/>
      <c r="AO956" s="58"/>
      <c r="AP956" s="58"/>
      <c r="AQ956" s="58"/>
      <c r="AR956" s="58"/>
      <c r="AS956" s="58"/>
      <c r="AT956" s="58"/>
      <c r="AU956" s="58"/>
      <c r="AV956" s="58"/>
    </row>
    <row r="957" spans="1:48" ht="12.75" customHeight="1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8"/>
      <c r="AN957" s="58"/>
      <c r="AO957" s="58"/>
      <c r="AP957" s="58"/>
      <c r="AQ957" s="58"/>
      <c r="AR957" s="58"/>
      <c r="AS957" s="58"/>
      <c r="AT957" s="58"/>
      <c r="AU957" s="58"/>
      <c r="AV957" s="58"/>
    </row>
    <row r="958" spans="1:48" ht="12.75" customHeight="1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8"/>
      <c r="AN958" s="58"/>
      <c r="AO958" s="58"/>
      <c r="AP958" s="58"/>
      <c r="AQ958" s="58"/>
      <c r="AR958" s="58"/>
      <c r="AS958" s="58"/>
      <c r="AT958" s="58"/>
      <c r="AU958" s="58"/>
      <c r="AV958" s="58"/>
    </row>
    <row r="959" spans="1:48" ht="12.75" customHeight="1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8"/>
      <c r="AN959" s="58"/>
      <c r="AO959" s="58"/>
      <c r="AP959" s="58"/>
      <c r="AQ959" s="58"/>
      <c r="AR959" s="58"/>
      <c r="AS959" s="58"/>
      <c r="AT959" s="58"/>
      <c r="AU959" s="58"/>
      <c r="AV959" s="58"/>
    </row>
    <row r="960" spans="1:48" ht="12.75" customHeight="1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8"/>
      <c r="AN960" s="58"/>
      <c r="AO960" s="58"/>
      <c r="AP960" s="58"/>
      <c r="AQ960" s="58"/>
      <c r="AR960" s="58"/>
      <c r="AS960" s="58"/>
      <c r="AT960" s="58"/>
      <c r="AU960" s="58"/>
      <c r="AV960" s="58"/>
    </row>
    <row r="961" spans="1:48" ht="12.75" customHeight="1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8"/>
      <c r="AN961" s="58"/>
      <c r="AO961" s="58"/>
      <c r="AP961" s="58"/>
      <c r="AQ961" s="58"/>
      <c r="AR961" s="58"/>
      <c r="AS961" s="58"/>
      <c r="AT961" s="58"/>
      <c r="AU961" s="58"/>
      <c r="AV961" s="58"/>
    </row>
    <row r="962" spans="1:48" ht="12.75" customHeight="1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8"/>
      <c r="AN962" s="58"/>
      <c r="AO962" s="58"/>
      <c r="AP962" s="58"/>
      <c r="AQ962" s="58"/>
      <c r="AR962" s="58"/>
      <c r="AS962" s="58"/>
      <c r="AT962" s="58"/>
      <c r="AU962" s="58"/>
      <c r="AV962" s="58"/>
    </row>
    <row r="963" spans="1:48" ht="12.75" customHeight="1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8"/>
      <c r="AN963" s="58"/>
      <c r="AO963" s="58"/>
      <c r="AP963" s="58"/>
      <c r="AQ963" s="58"/>
      <c r="AR963" s="58"/>
      <c r="AS963" s="58"/>
      <c r="AT963" s="58"/>
      <c r="AU963" s="58"/>
      <c r="AV963" s="58"/>
    </row>
    <row r="964" spans="1:48" ht="12.75" customHeight="1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8"/>
      <c r="AN964" s="58"/>
      <c r="AO964" s="58"/>
      <c r="AP964" s="58"/>
      <c r="AQ964" s="58"/>
      <c r="AR964" s="58"/>
      <c r="AS964" s="58"/>
      <c r="AT964" s="58"/>
      <c r="AU964" s="58"/>
      <c r="AV964" s="58"/>
    </row>
    <row r="965" spans="1:48" ht="12.75" customHeight="1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8"/>
      <c r="AN965" s="58"/>
      <c r="AO965" s="58"/>
      <c r="AP965" s="58"/>
      <c r="AQ965" s="58"/>
      <c r="AR965" s="58"/>
      <c r="AS965" s="58"/>
      <c r="AT965" s="58"/>
      <c r="AU965" s="58"/>
      <c r="AV965" s="58"/>
    </row>
    <row r="966" spans="1:48" ht="12.75" customHeight="1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8"/>
      <c r="AN966" s="58"/>
      <c r="AO966" s="58"/>
      <c r="AP966" s="58"/>
      <c r="AQ966" s="58"/>
      <c r="AR966" s="58"/>
      <c r="AS966" s="58"/>
      <c r="AT966" s="58"/>
      <c r="AU966" s="58"/>
      <c r="AV966" s="58"/>
    </row>
    <row r="967" spans="1:48" ht="12.75" customHeight="1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8"/>
      <c r="AN967" s="58"/>
      <c r="AO967" s="58"/>
      <c r="AP967" s="58"/>
      <c r="AQ967" s="58"/>
      <c r="AR967" s="58"/>
      <c r="AS967" s="58"/>
      <c r="AT967" s="58"/>
      <c r="AU967" s="58"/>
      <c r="AV967" s="58"/>
    </row>
    <row r="968" spans="1:48" ht="12.75" customHeight="1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8"/>
      <c r="AN968" s="58"/>
      <c r="AO968" s="58"/>
      <c r="AP968" s="58"/>
      <c r="AQ968" s="58"/>
      <c r="AR968" s="58"/>
      <c r="AS968" s="58"/>
      <c r="AT968" s="58"/>
      <c r="AU968" s="58"/>
      <c r="AV968" s="58"/>
    </row>
    <row r="969" spans="1:48" ht="12.75" customHeight="1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8"/>
      <c r="AN969" s="58"/>
      <c r="AO969" s="58"/>
      <c r="AP969" s="58"/>
      <c r="AQ969" s="58"/>
      <c r="AR969" s="58"/>
      <c r="AS969" s="58"/>
      <c r="AT969" s="58"/>
      <c r="AU969" s="58"/>
      <c r="AV969" s="58"/>
    </row>
    <row r="970" spans="1:48" ht="12.75" customHeight="1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8"/>
      <c r="AN970" s="58"/>
      <c r="AO970" s="58"/>
      <c r="AP970" s="58"/>
      <c r="AQ970" s="58"/>
      <c r="AR970" s="58"/>
      <c r="AS970" s="58"/>
      <c r="AT970" s="58"/>
      <c r="AU970" s="58"/>
      <c r="AV970" s="58"/>
    </row>
    <row r="971" spans="1:48" ht="12.75" customHeight="1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8"/>
      <c r="AN971" s="58"/>
      <c r="AO971" s="58"/>
      <c r="AP971" s="58"/>
      <c r="AQ971" s="58"/>
      <c r="AR971" s="58"/>
      <c r="AS971" s="58"/>
      <c r="AT971" s="58"/>
      <c r="AU971" s="58"/>
      <c r="AV971" s="58"/>
    </row>
    <row r="972" spans="1:48" ht="12.75" customHeight="1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8"/>
      <c r="AN972" s="58"/>
      <c r="AO972" s="58"/>
      <c r="AP972" s="58"/>
      <c r="AQ972" s="58"/>
      <c r="AR972" s="58"/>
      <c r="AS972" s="58"/>
      <c r="AT972" s="58"/>
      <c r="AU972" s="58"/>
      <c r="AV972" s="58"/>
    </row>
    <row r="973" spans="1:48" ht="12.75" customHeight="1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8"/>
      <c r="AN973" s="58"/>
      <c r="AO973" s="58"/>
      <c r="AP973" s="58"/>
      <c r="AQ973" s="58"/>
      <c r="AR973" s="58"/>
      <c r="AS973" s="58"/>
      <c r="AT973" s="58"/>
      <c r="AU973" s="58"/>
      <c r="AV973" s="58"/>
    </row>
    <row r="974" spans="1:48" ht="12.75" customHeight="1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8"/>
      <c r="AN974" s="58"/>
      <c r="AO974" s="58"/>
      <c r="AP974" s="58"/>
      <c r="AQ974" s="58"/>
      <c r="AR974" s="58"/>
      <c r="AS974" s="58"/>
      <c r="AT974" s="58"/>
      <c r="AU974" s="58"/>
      <c r="AV974" s="58"/>
    </row>
    <row r="975" spans="1:48" ht="12.75" customHeight="1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8"/>
      <c r="AN975" s="58"/>
      <c r="AO975" s="58"/>
      <c r="AP975" s="58"/>
      <c r="AQ975" s="58"/>
      <c r="AR975" s="58"/>
      <c r="AS975" s="58"/>
      <c r="AT975" s="58"/>
      <c r="AU975" s="58"/>
      <c r="AV975" s="58"/>
    </row>
    <row r="976" spans="1:48" ht="12.75" customHeight="1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8"/>
      <c r="AN976" s="58"/>
      <c r="AO976" s="58"/>
      <c r="AP976" s="58"/>
      <c r="AQ976" s="58"/>
      <c r="AR976" s="58"/>
      <c r="AS976" s="58"/>
      <c r="AT976" s="58"/>
      <c r="AU976" s="58"/>
      <c r="AV976" s="58"/>
    </row>
    <row r="977" spans="1:48" ht="12.75" customHeight="1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8"/>
      <c r="AN977" s="58"/>
      <c r="AO977" s="58"/>
      <c r="AP977" s="58"/>
      <c r="AQ977" s="58"/>
      <c r="AR977" s="58"/>
      <c r="AS977" s="58"/>
      <c r="AT977" s="58"/>
      <c r="AU977" s="58"/>
      <c r="AV977" s="58"/>
    </row>
    <row r="978" spans="1:48" ht="12.75" customHeight="1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8"/>
      <c r="AN978" s="58"/>
      <c r="AO978" s="58"/>
      <c r="AP978" s="58"/>
      <c r="AQ978" s="58"/>
      <c r="AR978" s="58"/>
      <c r="AS978" s="58"/>
      <c r="AT978" s="58"/>
      <c r="AU978" s="58"/>
      <c r="AV978" s="58"/>
    </row>
    <row r="979" spans="1:48" ht="12.75" customHeight="1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8"/>
      <c r="AN979" s="58"/>
      <c r="AO979" s="58"/>
      <c r="AP979" s="58"/>
      <c r="AQ979" s="58"/>
      <c r="AR979" s="58"/>
      <c r="AS979" s="58"/>
      <c r="AT979" s="58"/>
      <c r="AU979" s="58"/>
      <c r="AV979" s="58"/>
    </row>
    <row r="980" spans="1:48" ht="12.75" customHeight="1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8"/>
      <c r="AN980" s="58"/>
      <c r="AO980" s="58"/>
      <c r="AP980" s="58"/>
      <c r="AQ980" s="58"/>
      <c r="AR980" s="58"/>
      <c r="AS980" s="58"/>
      <c r="AT980" s="58"/>
      <c r="AU980" s="58"/>
      <c r="AV980" s="58"/>
    </row>
    <row r="981" spans="1:48" ht="12.75" customHeight="1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8"/>
      <c r="AN981" s="58"/>
      <c r="AO981" s="58"/>
      <c r="AP981" s="58"/>
      <c r="AQ981" s="58"/>
      <c r="AR981" s="58"/>
      <c r="AS981" s="58"/>
      <c r="AT981" s="58"/>
      <c r="AU981" s="58"/>
      <c r="AV981" s="58"/>
    </row>
    <row r="982" spans="1:48" ht="12.75" customHeight="1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8"/>
      <c r="AN982" s="58"/>
      <c r="AO982" s="58"/>
      <c r="AP982" s="58"/>
      <c r="AQ982" s="58"/>
      <c r="AR982" s="58"/>
      <c r="AS982" s="58"/>
      <c r="AT982" s="58"/>
      <c r="AU982" s="58"/>
      <c r="AV982" s="58"/>
    </row>
    <row r="983" spans="1:48" ht="12.75" customHeight="1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8"/>
      <c r="AN983" s="58"/>
      <c r="AO983" s="58"/>
      <c r="AP983" s="58"/>
      <c r="AQ983" s="58"/>
      <c r="AR983" s="58"/>
      <c r="AS983" s="58"/>
      <c r="AT983" s="58"/>
      <c r="AU983" s="58"/>
      <c r="AV983" s="58"/>
    </row>
    <row r="984" spans="1:48" ht="12.75" customHeight="1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8"/>
      <c r="AN984" s="58"/>
      <c r="AO984" s="58"/>
      <c r="AP984" s="58"/>
      <c r="AQ984" s="58"/>
      <c r="AR984" s="58"/>
      <c r="AS984" s="58"/>
      <c r="AT984" s="58"/>
      <c r="AU984" s="58"/>
      <c r="AV984" s="58"/>
    </row>
    <row r="985" spans="1:48" ht="12.75" customHeight="1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8"/>
      <c r="AN985" s="58"/>
      <c r="AO985" s="58"/>
      <c r="AP985" s="58"/>
      <c r="AQ985" s="58"/>
      <c r="AR985" s="58"/>
      <c r="AS985" s="58"/>
      <c r="AT985" s="58"/>
      <c r="AU985" s="58"/>
      <c r="AV985" s="58"/>
    </row>
    <row r="986" spans="1:48" ht="12.75" customHeight="1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8"/>
      <c r="AN986" s="58"/>
      <c r="AO986" s="58"/>
      <c r="AP986" s="58"/>
      <c r="AQ986" s="58"/>
      <c r="AR986" s="58"/>
      <c r="AS986" s="58"/>
      <c r="AT986" s="58"/>
      <c r="AU986" s="58"/>
      <c r="AV986" s="58"/>
    </row>
    <row r="987" spans="1:48" ht="12.75" customHeight="1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8"/>
      <c r="AN987" s="58"/>
      <c r="AO987" s="58"/>
      <c r="AP987" s="58"/>
      <c r="AQ987" s="58"/>
      <c r="AR987" s="58"/>
      <c r="AS987" s="58"/>
      <c r="AT987" s="58"/>
      <c r="AU987" s="58"/>
      <c r="AV987" s="58"/>
    </row>
    <row r="988" spans="1:48" ht="12.75" customHeight="1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8"/>
      <c r="AN988" s="58"/>
      <c r="AO988" s="58"/>
      <c r="AP988" s="58"/>
      <c r="AQ988" s="58"/>
      <c r="AR988" s="58"/>
      <c r="AS988" s="58"/>
      <c r="AT988" s="58"/>
      <c r="AU988" s="58"/>
      <c r="AV988" s="58"/>
    </row>
    <row r="989" spans="1:48" ht="12.75" customHeight="1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8"/>
      <c r="AN989" s="58"/>
      <c r="AO989" s="58"/>
      <c r="AP989" s="58"/>
      <c r="AQ989" s="58"/>
      <c r="AR989" s="58"/>
      <c r="AS989" s="58"/>
      <c r="AT989" s="58"/>
      <c r="AU989" s="58"/>
      <c r="AV989" s="58"/>
    </row>
    <row r="990" spans="1:48" ht="12.75" customHeight="1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8"/>
      <c r="AN990" s="58"/>
      <c r="AO990" s="58"/>
      <c r="AP990" s="58"/>
      <c r="AQ990" s="58"/>
      <c r="AR990" s="58"/>
      <c r="AS990" s="58"/>
      <c r="AT990" s="58"/>
      <c r="AU990" s="58"/>
      <c r="AV990" s="58"/>
    </row>
    <row r="991" spans="1:48" ht="12.75" customHeight="1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8"/>
      <c r="AN991" s="58"/>
      <c r="AO991" s="58"/>
      <c r="AP991" s="58"/>
      <c r="AQ991" s="58"/>
      <c r="AR991" s="58"/>
      <c r="AS991" s="58"/>
      <c r="AT991" s="58"/>
      <c r="AU991" s="58"/>
      <c r="AV991" s="58"/>
    </row>
    <row r="992" spans="1:48" ht="12.75" customHeight="1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8"/>
      <c r="AN992" s="58"/>
      <c r="AO992" s="58"/>
      <c r="AP992" s="58"/>
      <c r="AQ992" s="58"/>
      <c r="AR992" s="58"/>
      <c r="AS992" s="58"/>
      <c r="AT992" s="58"/>
      <c r="AU992" s="58"/>
      <c r="AV992" s="58"/>
    </row>
    <row r="993" spans="1:48" ht="12.75" customHeight="1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8"/>
      <c r="AN993" s="58"/>
      <c r="AO993" s="58"/>
      <c r="AP993" s="58"/>
      <c r="AQ993" s="58"/>
      <c r="AR993" s="58"/>
      <c r="AS993" s="58"/>
      <c r="AT993" s="58"/>
      <c r="AU993" s="58"/>
      <c r="AV993" s="58"/>
    </row>
    <row r="994" spans="1:48" ht="12.75" customHeight="1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8"/>
      <c r="AN994" s="58"/>
      <c r="AO994" s="58"/>
      <c r="AP994" s="58"/>
      <c r="AQ994" s="58"/>
      <c r="AR994" s="58"/>
      <c r="AS994" s="58"/>
      <c r="AT994" s="58"/>
      <c r="AU994" s="58"/>
      <c r="AV994" s="58"/>
    </row>
    <row r="995" spans="1:48" ht="12.75" customHeight="1">
      <c r="A995" s="58"/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8"/>
      <c r="AN995" s="58"/>
      <c r="AO995" s="58"/>
      <c r="AP995" s="58"/>
      <c r="AQ995" s="58"/>
      <c r="AR995" s="58"/>
      <c r="AS995" s="58"/>
      <c r="AT995" s="58"/>
      <c r="AU995" s="58"/>
      <c r="AV995" s="58"/>
    </row>
    <row r="996" spans="1:48" ht="12.75" customHeight="1">
      <c r="A996" s="58"/>
      <c r="B996" s="58"/>
      <c r="C996" s="58"/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8"/>
      <c r="AN996" s="58"/>
      <c r="AO996" s="58"/>
      <c r="AP996" s="58"/>
      <c r="AQ996" s="58"/>
      <c r="AR996" s="58"/>
      <c r="AS996" s="58"/>
      <c r="AT996" s="58"/>
      <c r="AU996" s="58"/>
      <c r="AV996" s="58"/>
    </row>
    <row r="997" spans="1:48" ht="12.75" customHeight="1">
      <c r="A997" s="58"/>
      <c r="B997" s="58"/>
      <c r="C997" s="58"/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8"/>
      <c r="AN997" s="58"/>
      <c r="AO997" s="58"/>
      <c r="AP997" s="58"/>
      <c r="AQ997" s="58"/>
      <c r="AR997" s="58"/>
      <c r="AS997" s="58"/>
      <c r="AT997" s="58"/>
      <c r="AU997" s="58"/>
      <c r="AV997" s="58"/>
    </row>
    <row r="998" spans="1:48" ht="12.75" customHeight="1">
      <c r="A998" s="58"/>
      <c r="B998" s="58"/>
      <c r="C998" s="58"/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8"/>
      <c r="AN998" s="58"/>
      <c r="AO998" s="58"/>
      <c r="AP998" s="58"/>
      <c r="AQ998" s="58"/>
      <c r="AR998" s="58"/>
      <c r="AS998" s="58"/>
      <c r="AT998" s="58"/>
      <c r="AU998" s="58"/>
      <c r="AV998" s="58"/>
    </row>
    <row r="999" spans="1:48" ht="12.75" customHeight="1">
      <c r="A999" s="58"/>
      <c r="B999" s="58"/>
      <c r="C999" s="58"/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8"/>
      <c r="AN999" s="58"/>
      <c r="AO999" s="58"/>
      <c r="AP999" s="58"/>
      <c r="AQ999" s="58"/>
      <c r="AR999" s="58"/>
      <c r="AS999" s="58"/>
      <c r="AT999" s="58"/>
      <c r="AU999" s="58"/>
      <c r="AV999" s="58"/>
    </row>
    <row r="1000" spans="1:48" ht="12.75" customHeight="1">
      <c r="A1000" s="58"/>
      <c r="B1000" s="58"/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  <c r="AA1000" s="58"/>
      <c r="AB1000" s="58"/>
      <c r="AC1000" s="58"/>
      <c r="AD1000" s="58"/>
      <c r="AE1000" s="58"/>
      <c r="AF1000" s="58"/>
      <c r="AG1000" s="58"/>
      <c r="AH1000" s="58"/>
      <c r="AI1000" s="58"/>
      <c r="AJ1000" s="58"/>
      <c r="AK1000" s="58"/>
      <c r="AL1000" s="58"/>
      <c r="AM1000" s="58"/>
      <c r="AN1000" s="58"/>
      <c r="AO1000" s="58"/>
      <c r="AP1000" s="58"/>
      <c r="AQ1000" s="58"/>
      <c r="AR1000" s="58"/>
      <c r="AS1000" s="58"/>
      <c r="AT1000" s="58"/>
      <c r="AU1000" s="58"/>
      <c r="AV1000" s="58"/>
    </row>
    <row r="1001" spans="1:48" ht="12.75" customHeight="1">
      <c r="A1001" s="58"/>
      <c r="B1001" s="58"/>
      <c r="C1001" s="58"/>
      <c r="D1001" s="58"/>
      <c r="E1001" s="58"/>
      <c r="F1001" s="58"/>
      <c r="G1001" s="58"/>
      <c r="H1001" s="58"/>
      <c r="I1001" s="58"/>
      <c r="J1001" s="58"/>
      <c r="K1001" s="58"/>
      <c r="L1001" s="58"/>
      <c r="M1001" s="58"/>
      <c r="N1001" s="58"/>
      <c r="O1001" s="58"/>
      <c r="P1001" s="58"/>
      <c r="Q1001" s="58"/>
      <c r="R1001" s="58"/>
      <c r="S1001" s="58"/>
      <c r="T1001" s="58"/>
      <c r="U1001" s="58"/>
      <c r="V1001" s="58"/>
      <c r="W1001" s="58"/>
      <c r="X1001" s="58"/>
      <c r="Y1001" s="58"/>
      <c r="Z1001" s="58"/>
      <c r="AA1001" s="58"/>
      <c r="AB1001" s="58"/>
      <c r="AC1001" s="58"/>
      <c r="AD1001" s="58"/>
      <c r="AE1001" s="58"/>
      <c r="AF1001" s="58"/>
      <c r="AG1001" s="58"/>
      <c r="AH1001" s="58"/>
      <c r="AI1001" s="58"/>
      <c r="AJ1001" s="58"/>
      <c r="AK1001" s="58"/>
      <c r="AL1001" s="58"/>
      <c r="AM1001" s="58"/>
      <c r="AN1001" s="58"/>
      <c r="AO1001" s="58"/>
      <c r="AP1001" s="58"/>
      <c r="AQ1001" s="58"/>
      <c r="AR1001" s="58"/>
      <c r="AS1001" s="58"/>
      <c r="AT1001" s="58"/>
      <c r="AU1001" s="58"/>
      <c r="AV1001" s="58"/>
    </row>
  </sheetData>
  <mergeCells count="187">
    <mergeCell ref="Z52:AS52"/>
    <mergeCell ref="D52:Y52"/>
    <mergeCell ref="AM20:AO20"/>
    <mergeCell ref="AI21:AK21"/>
    <mergeCell ref="AM21:AO21"/>
    <mergeCell ref="B22:AS22"/>
    <mergeCell ref="O23:Q23"/>
    <mergeCell ref="S23:U23"/>
    <mergeCell ref="AM23:AO23"/>
    <mergeCell ref="A20:B20"/>
    <mergeCell ref="A23:B23"/>
    <mergeCell ref="W23:Y23"/>
    <mergeCell ref="AA23:AC23"/>
    <mergeCell ref="K23:M23"/>
    <mergeCell ref="D40:E40"/>
    <mergeCell ref="F40:H40"/>
    <mergeCell ref="AL40:AM40"/>
    <mergeCell ref="K36:M36"/>
    <mergeCell ref="AE36:AG36"/>
    <mergeCell ref="AI36:AK36"/>
    <mergeCell ref="AM36:AO36"/>
    <mergeCell ref="K37:AS37"/>
    <mergeCell ref="AL41:AM41"/>
    <mergeCell ref="AN41:AP41"/>
    <mergeCell ref="A16:B16"/>
    <mergeCell ref="O14:Q14"/>
    <mergeCell ref="W13:Y13"/>
    <mergeCell ref="W14:Y14"/>
    <mergeCell ref="AA14:AC14"/>
    <mergeCell ref="AE14:AG14"/>
    <mergeCell ref="AE23:AG23"/>
    <mergeCell ref="AI23:AK23"/>
    <mergeCell ref="AI20:AK20"/>
    <mergeCell ref="AA20:AC20"/>
    <mergeCell ref="AA21:AC21"/>
    <mergeCell ref="S16:U16"/>
    <mergeCell ref="W16:Y16"/>
    <mergeCell ref="O20:Q20"/>
    <mergeCell ref="W20:Y20"/>
    <mergeCell ref="AE20:AG20"/>
    <mergeCell ref="O21:Q21"/>
    <mergeCell ref="W21:Y21"/>
    <mergeCell ref="AE21:AG21"/>
    <mergeCell ref="AA16:AC16"/>
    <mergeCell ref="AE16:AG16"/>
    <mergeCell ref="AI16:AK16"/>
    <mergeCell ref="K21:M21"/>
    <mergeCell ref="K14:M14"/>
    <mergeCell ref="S1:Z1"/>
    <mergeCell ref="F2:F4"/>
    <mergeCell ref="I3:I4"/>
    <mergeCell ref="Z3:Z4"/>
    <mergeCell ref="U3:U4"/>
    <mergeCell ref="O7:Q7"/>
    <mergeCell ref="S7:U7"/>
    <mergeCell ref="W7:Y7"/>
    <mergeCell ref="A13:B13"/>
    <mergeCell ref="F1:J1"/>
    <mergeCell ref="G2:I2"/>
    <mergeCell ref="K1:R1"/>
    <mergeCell ref="K2:N2"/>
    <mergeCell ref="O2:R2"/>
    <mergeCell ref="P3:P4"/>
    <mergeCell ref="A7:B7"/>
    <mergeCell ref="A1:A4"/>
    <mergeCell ref="B1:B4"/>
    <mergeCell ref="C1:C4"/>
    <mergeCell ref="D1:E3"/>
    <mergeCell ref="K7:M7"/>
    <mergeCell ref="K13:M13"/>
    <mergeCell ref="S13:U13"/>
    <mergeCell ref="B6:AS6"/>
    <mergeCell ref="N3:N4"/>
    <mergeCell ref="O3:O4"/>
    <mergeCell ref="G3:G4"/>
    <mergeCell ref="H3:H4"/>
    <mergeCell ref="AM3:AM4"/>
    <mergeCell ref="L3:L4"/>
    <mergeCell ref="M3:M4"/>
    <mergeCell ref="K3:K4"/>
    <mergeCell ref="AN3:AN4"/>
    <mergeCell ref="AO3:AO4"/>
    <mergeCell ref="AE3:AE4"/>
    <mergeCell ref="V3:V4"/>
    <mergeCell ref="W3:W4"/>
    <mergeCell ref="X3:X4"/>
    <mergeCell ref="Y3:Y4"/>
    <mergeCell ref="AP3:AP4"/>
    <mergeCell ref="AQ3:AQ4"/>
    <mergeCell ref="AR3:AR4"/>
    <mergeCell ref="AD3:AD4"/>
    <mergeCell ref="AS3:AS4"/>
    <mergeCell ref="AQ1:AS2"/>
    <mergeCell ref="AA2:AD2"/>
    <mergeCell ref="AE2:AH2"/>
    <mergeCell ref="AI2:AL2"/>
    <mergeCell ref="AM2:AP2"/>
    <mergeCell ref="S2:V2"/>
    <mergeCell ref="W2:Z2"/>
    <mergeCell ref="AI14:AK14"/>
    <mergeCell ref="AM14:AO14"/>
    <mergeCell ref="AI13:AK13"/>
    <mergeCell ref="AI7:AK7"/>
    <mergeCell ref="AM13:AO13"/>
    <mergeCell ref="AA1:AH1"/>
    <mergeCell ref="AI1:AP1"/>
    <mergeCell ref="AM7:AO7"/>
    <mergeCell ref="AA13:AC13"/>
    <mergeCell ref="AE13:AG13"/>
    <mergeCell ref="S14:U14"/>
    <mergeCell ref="AA7:AC7"/>
    <mergeCell ref="AE7:AG7"/>
    <mergeCell ref="S3:S4"/>
    <mergeCell ref="AB3:AB4"/>
    <mergeCell ref="AC3:AC4"/>
    <mergeCell ref="A53:C53"/>
    <mergeCell ref="A55:G55"/>
    <mergeCell ref="A56:J56"/>
    <mergeCell ref="D41:E41"/>
    <mergeCell ref="D42:E42"/>
    <mergeCell ref="F42:H42"/>
    <mergeCell ref="A44:F44"/>
    <mergeCell ref="J44:J45"/>
    <mergeCell ref="A49:AS49"/>
    <mergeCell ref="A50:AS50"/>
    <mergeCell ref="K42:AK42"/>
    <mergeCell ref="K43:AK43"/>
    <mergeCell ref="AL43:AM43"/>
    <mergeCell ref="K44:AK45"/>
    <mergeCell ref="AL44:AM45"/>
    <mergeCell ref="AN44:AP45"/>
    <mergeCell ref="AQ44:AS45"/>
    <mergeCell ref="F41:H41"/>
    <mergeCell ref="AN43:AP43"/>
    <mergeCell ref="AQ41:AS41"/>
    <mergeCell ref="A52:C52"/>
    <mergeCell ref="AQ43:AS43"/>
    <mergeCell ref="AQ42:AS42"/>
    <mergeCell ref="K41:AK41"/>
    <mergeCell ref="AL42:AM42"/>
    <mergeCell ref="AN42:AP42"/>
    <mergeCell ref="A35:B35"/>
    <mergeCell ref="A36:B36"/>
    <mergeCell ref="O36:Q36"/>
    <mergeCell ref="AN40:AP40"/>
    <mergeCell ref="AQ40:AS40"/>
    <mergeCell ref="K40:AK40"/>
    <mergeCell ref="A30:B30"/>
    <mergeCell ref="K31:M31"/>
    <mergeCell ref="S30:U30"/>
    <mergeCell ref="W30:Y30"/>
    <mergeCell ref="AA30:AC30"/>
    <mergeCell ref="AE30:AG30"/>
    <mergeCell ref="AI30:AK30"/>
    <mergeCell ref="AM30:AO30"/>
    <mergeCell ref="S36:U36"/>
    <mergeCell ref="W36:Y36"/>
    <mergeCell ref="AA36:AC36"/>
    <mergeCell ref="O30:Q30"/>
    <mergeCell ref="K30:M30"/>
    <mergeCell ref="O31:Q31"/>
    <mergeCell ref="S31:U31"/>
    <mergeCell ref="W31:Y31"/>
    <mergeCell ref="AA31:AC31"/>
    <mergeCell ref="AE31:AG31"/>
    <mergeCell ref="AI31:AK31"/>
    <mergeCell ref="AM31:AO31"/>
    <mergeCell ref="AA3:AA4"/>
    <mergeCell ref="AM16:AO16"/>
    <mergeCell ref="O13:Q13"/>
    <mergeCell ref="AF3:AF4"/>
    <mergeCell ref="AG3:AG4"/>
    <mergeCell ref="AH3:AH4"/>
    <mergeCell ref="AI3:AI4"/>
    <mergeCell ref="AJ3:AJ4"/>
    <mergeCell ref="AK3:AK4"/>
    <mergeCell ref="AL3:AL4"/>
    <mergeCell ref="T3:T4"/>
    <mergeCell ref="O16:Q16"/>
    <mergeCell ref="S20:U20"/>
    <mergeCell ref="S21:U21"/>
    <mergeCell ref="B15:AS15"/>
    <mergeCell ref="K16:M16"/>
    <mergeCell ref="J2:J4"/>
    <mergeCell ref="K20:M20"/>
    <mergeCell ref="Q3:Q4"/>
    <mergeCell ref="R3:R4"/>
  </mergeCells>
  <printOptions horizontalCentered="1" verticalCentered="1"/>
  <pageMargins left="0" right="0" top="0.59055118110236227" bottom="0" header="0" footer="0"/>
  <pageSetup paperSize="9" scale="42" orientation="landscape" r:id="rId1"/>
  <headerFooter>
    <oddFooter>&amp;R&amp;P</oddFooter>
  </headerFooter>
  <rowBreaks count="2" manualBreakCount="2">
    <brk id="29" max="44" man="1"/>
    <brk id="53" max="44" man="1"/>
  </rowBreaks>
  <colBreaks count="1" manualBreakCount="1">
    <brk id="45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T1000"/>
  <sheetViews>
    <sheetView showGridLines="0" tabSelected="1" view="pageBreakPreview" zoomScale="80" zoomScaleNormal="60" zoomScaleSheetLayoutView="80" workbookViewId="0">
      <pane xSplit="45" ySplit="6" topLeftCell="AT37" activePane="bottomRight" state="frozen"/>
      <selection pane="topRight" activeCell="AT1" sqref="AT1"/>
      <selection pane="bottomLeft" activeCell="A7" sqref="A7"/>
      <selection pane="bottomRight" activeCell="B37" sqref="B37"/>
    </sheetView>
  </sheetViews>
  <sheetFormatPr defaultColWidth="14.42578125" defaultRowHeight="15" customHeight="1"/>
  <cols>
    <col min="1" max="1" width="14.7109375" customWidth="1"/>
    <col min="2" max="2" width="82" customWidth="1"/>
    <col min="3" max="3" width="17.28515625" customWidth="1"/>
    <col min="4" max="4" width="6.7109375" customWidth="1"/>
    <col min="5" max="5" width="9.5703125" customWidth="1"/>
    <col min="6" max="10" width="6.7109375" customWidth="1"/>
    <col min="11" max="12" width="4.7109375" customWidth="1"/>
    <col min="13" max="13" width="6" customWidth="1"/>
    <col min="14" max="16" width="4.7109375" customWidth="1"/>
    <col min="17" max="17" width="6.140625" customWidth="1"/>
    <col min="18" max="20" width="4.7109375" customWidth="1"/>
    <col min="21" max="21" width="6.28515625" customWidth="1"/>
    <col min="22" max="24" width="4.7109375" customWidth="1"/>
    <col min="25" max="25" width="6.140625" customWidth="1"/>
    <col min="26" max="42" width="4.7109375" customWidth="1"/>
    <col min="43" max="43" width="8.5703125" customWidth="1"/>
    <col min="44" max="45" width="5.7109375" customWidth="1"/>
    <col min="46" max="46" width="9.140625" customWidth="1"/>
  </cols>
  <sheetData>
    <row r="1" spans="1:46" ht="12.75" customHeight="1">
      <c r="A1" s="58"/>
      <c r="B1" s="58"/>
      <c r="C1" s="197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</row>
    <row r="2" spans="1:46" ht="23.25" customHeight="1">
      <c r="A2" s="58"/>
      <c r="B2" s="58"/>
      <c r="C2" s="721" t="s">
        <v>430</v>
      </c>
      <c r="D2" s="590"/>
      <c r="E2" s="590"/>
      <c r="F2" s="590"/>
      <c r="G2" s="590"/>
      <c r="H2" s="590"/>
      <c r="I2" s="590"/>
      <c r="J2" s="590"/>
      <c r="K2" s="590"/>
      <c r="L2" s="590"/>
      <c r="M2" s="590"/>
      <c r="N2" s="590"/>
      <c r="O2" s="590"/>
      <c r="P2" s="590"/>
      <c r="Q2" s="590"/>
      <c r="R2" s="590"/>
      <c r="S2" s="590"/>
      <c r="T2" s="590"/>
      <c r="U2" s="590"/>
      <c r="V2" s="590"/>
      <c r="W2" s="590"/>
      <c r="X2" s="590"/>
      <c r="Y2" s="590"/>
      <c r="Z2" s="590"/>
      <c r="AA2" s="590"/>
      <c r="AB2" s="590"/>
      <c r="AC2" s="590"/>
      <c r="AD2" s="590"/>
      <c r="AE2" s="590"/>
      <c r="AF2" s="590"/>
      <c r="AG2" s="590"/>
      <c r="AH2" s="590"/>
      <c r="AI2" s="590"/>
      <c r="AJ2" s="590"/>
      <c r="AK2" s="590"/>
      <c r="AL2" s="590"/>
      <c r="AM2" s="590"/>
      <c r="AN2" s="590"/>
      <c r="AO2" s="590"/>
      <c r="AP2" s="590"/>
      <c r="AQ2" s="590"/>
      <c r="AR2" s="590"/>
      <c r="AS2" s="591"/>
      <c r="AT2" s="58"/>
    </row>
    <row r="3" spans="1:46" ht="24.75" customHeight="1">
      <c r="A3" s="58"/>
      <c r="B3" s="198"/>
      <c r="C3" s="592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  <c r="S3" s="593"/>
      <c r="T3" s="593"/>
      <c r="U3" s="593"/>
      <c r="V3" s="593"/>
      <c r="W3" s="593"/>
      <c r="X3" s="593"/>
      <c r="Y3" s="593"/>
      <c r="Z3" s="593"/>
      <c r="AA3" s="593"/>
      <c r="AB3" s="593"/>
      <c r="AC3" s="593"/>
      <c r="AD3" s="593"/>
      <c r="AE3" s="593"/>
      <c r="AF3" s="593"/>
      <c r="AG3" s="593"/>
      <c r="AH3" s="593"/>
      <c r="AI3" s="593"/>
      <c r="AJ3" s="593"/>
      <c r="AK3" s="593"/>
      <c r="AL3" s="593"/>
      <c r="AM3" s="593"/>
      <c r="AN3" s="593"/>
      <c r="AO3" s="593"/>
      <c r="AP3" s="593"/>
      <c r="AQ3" s="593"/>
      <c r="AR3" s="593"/>
      <c r="AS3" s="594"/>
      <c r="AT3" s="58"/>
    </row>
    <row r="4" spans="1:46" ht="43.5" customHeight="1">
      <c r="A4" s="58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21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</row>
    <row r="5" spans="1:46" ht="55.5" customHeight="1">
      <c r="A5" s="628" t="s">
        <v>93</v>
      </c>
      <c r="B5" s="631" t="s">
        <v>187</v>
      </c>
      <c r="C5" s="618" t="s">
        <v>95</v>
      </c>
      <c r="D5" s="632" t="s">
        <v>188</v>
      </c>
      <c r="E5" s="633"/>
      <c r="F5" s="623" t="s">
        <v>97</v>
      </c>
      <c r="G5" s="624"/>
      <c r="H5" s="624"/>
      <c r="I5" s="624"/>
      <c r="J5" s="625"/>
      <c r="K5" s="615" t="s">
        <v>98</v>
      </c>
      <c r="L5" s="616"/>
      <c r="M5" s="616"/>
      <c r="N5" s="616"/>
      <c r="O5" s="616"/>
      <c r="P5" s="616"/>
      <c r="Q5" s="616"/>
      <c r="R5" s="617"/>
      <c r="S5" s="615" t="s">
        <v>99</v>
      </c>
      <c r="T5" s="616"/>
      <c r="U5" s="616"/>
      <c r="V5" s="616"/>
      <c r="W5" s="616"/>
      <c r="X5" s="616"/>
      <c r="Y5" s="616"/>
      <c r="Z5" s="617"/>
      <c r="AA5" s="615" t="s">
        <v>100</v>
      </c>
      <c r="AB5" s="616"/>
      <c r="AC5" s="616"/>
      <c r="AD5" s="616"/>
      <c r="AE5" s="616"/>
      <c r="AF5" s="616"/>
      <c r="AG5" s="616"/>
      <c r="AH5" s="617"/>
      <c r="AI5" s="615" t="s">
        <v>101</v>
      </c>
      <c r="AJ5" s="616"/>
      <c r="AK5" s="616"/>
      <c r="AL5" s="616"/>
      <c r="AM5" s="616"/>
      <c r="AN5" s="616"/>
      <c r="AO5" s="616"/>
      <c r="AP5" s="617"/>
      <c r="AQ5" s="607" t="s">
        <v>102</v>
      </c>
      <c r="AR5" s="608"/>
      <c r="AS5" s="609"/>
      <c r="AT5" s="77"/>
    </row>
    <row r="6" spans="1:46" ht="52.5" customHeight="1">
      <c r="A6" s="629"/>
      <c r="B6" s="629"/>
      <c r="C6" s="629"/>
      <c r="D6" s="634"/>
      <c r="E6" s="635"/>
      <c r="F6" s="619" t="s">
        <v>103</v>
      </c>
      <c r="G6" s="626" t="s">
        <v>104</v>
      </c>
      <c r="H6" s="532"/>
      <c r="I6" s="533"/>
      <c r="J6" s="563" t="s">
        <v>105</v>
      </c>
      <c r="K6" s="613" t="s">
        <v>106</v>
      </c>
      <c r="L6" s="549"/>
      <c r="M6" s="549"/>
      <c r="N6" s="550"/>
      <c r="O6" s="613" t="s">
        <v>107</v>
      </c>
      <c r="P6" s="549"/>
      <c r="Q6" s="549"/>
      <c r="R6" s="550"/>
      <c r="S6" s="613" t="s">
        <v>108</v>
      </c>
      <c r="T6" s="549"/>
      <c r="U6" s="549"/>
      <c r="V6" s="550"/>
      <c r="W6" s="613" t="s">
        <v>109</v>
      </c>
      <c r="X6" s="549"/>
      <c r="Y6" s="549"/>
      <c r="Z6" s="550"/>
      <c r="AA6" s="613" t="s">
        <v>110</v>
      </c>
      <c r="AB6" s="549"/>
      <c r="AC6" s="549"/>
      <c r="AD6" s="550"/>
      <c r="AE6" s="613" t="s">
        <v>111</v>
      </c>
      <c r="AF6" s="549"/>
      <c r="AG6" s="549"/>
      <c r="AH6" s="550"/>
      <c r="AI6" s="613" t="s">
        <v>112</v>
      </c>
      <c r="AJ6" s="549"/>
      <c r="AK6" s="549"/>
      <c r="AL6" s="550"/>
      <c r="AM6" s="613" t="s">
        <v>113</v>
      </c>
      <c r="AN6" s="549"/>
      <c r="AO6" s="549"/>
      <c r="AP6" s="550"/>
      <c r="AQ6" s="610"/>
      <c r="AR6" s="611"/>
      <c r="AS6" s="612"/>
      <c r="AT6" s="77"/>
    </row>
    <row r="7" spans="1:46" ht="32.25" customHeight="1">
      <c r="A7" s="629"/>
      <c r="B7" s="629"/>
      <c r="C7" s="629"/>
      <c r="D7" s="636"/>
      <c r="E7" s="594"/>
      <c r="F7" s="620"/>
      <c r="G7" s="551" t="s">
        <v>114</v>
      </c>
      <c r="H7" s="556" t="s">
        <v>115</v>
      </c>
      <c r="I7" s="551" t="s">
        <v>116</v>
      </c>
      <c r="J7" s="564"/>
      <c r="K7" s="551" t="s">
        <v>117</v>
      </c>
      <c r="L7" s="556" t="s">
        <v>118</v>
      </c>
      <c r="M7" s="551" t="s">
        <v>119</v>
      </c>
      <c r="N7" s="558" t="s">
        <v>120</v>
      </c>
      <c r="O7" s="551" t="s">
        <v>117</v>
      </c>
      <c r="P7" s="556" t="s">
        <v>118</v>
      </c>
      <c r="Q7" s="551" t="s">
        <v>119</v>
      </c>
      <c r="R7" s="558" t="s">
        <v>120</v>
      </c>
      <c r="S7" s="551" t="s">
        <v>117</v>
      </c>
      <c r="T7" s="556" t="s">
        <v>118</v>
      </c>
      <c r="U7" s="551" t="s">
        <v>119</v>
      </c>
      <c r="V7" s="558" t="s">
        <v>120</v>
      </c>
      <c r="W7" s="551" t="s">
        <v>117</v>
      </c>
      <c r="X7" s="556" t="s">
        <v>118</v>
      </c>
      <c r="Y7" s="551" t="s">
        <v>119</v>
      </c>
      <c r="Z7" s="558" t="s">
        <v>120</v>
      </c>
      <c r="AA7" s="551" t="s">
        <v>117</v>
      </c>
      <c r="AB7" s="556" t="s">
        <v>118</v>
      </c>
      <c r="AC7" s="551" t="s">
        <v>119</v>
      </c>
      <c r="AD7" s="558" t="s">
        <v>120</v>
      </c>
      <c r="AE7" s="551" t="s">
        <v>117</v>
      </c>
      <c r="AF7" s="556" t="s">
        <v>118</v>
      </c>
      <c r="AG7" s="551" t="s">
        <v>119</v>
      </c>
      <c r="AH7" s="558" t="s">
        <v>120</v>
      </c>
      <c r="AI7" s="551" t="s">
        <v>117</v>
      </c>
      <c r="AJ7" s="556" t="s">
        <v>118</v>
      </c>
      <c r="AK7" s="551" t="s">
        <v>119</v>
      </c>
      <c r="AL7" s="558" t="s">
        <v>120</v>
      </c>
      <c r="AM7" s="551" t="s">
        <v>117</v>
      </c>
      <c r="AN7" s="556" t="s">
        <v>118</v>
      </c>
      <c r="AO7" s="551" t="s">
        <v>119</v>
      </c>
      <c r="AP7" s="558" t="s">
        <v>120</v>
      </c>
      <c r="AQ7" s="606" t="s">
        <v>121</v>
      </c>
      <c r="AR7" s="618" t="s">
        <v>122</v>
      </c>
      <c r="AS7" s="606" t="s">
        <v>123</v>
      </c>
      <c r="AT7" s="77"/>
    </row>
    <row r="8" spans="1:46" ht="136.5" customHeight="1">
      <c r="A8" s="630"/>
      <c r="B8" s="630"/>
      <c r="C8" s="559"/>
      <c r="D8" s="78" t="s">
        <v>124</v>
      </c>
      <c r="E8" s="78" t="s">
        <v>125</v>
      </c>
      <c r="F8" s="621"/>
      <c r="G8" s="552"/>
      <c r="H8" s="557"/>
      <c r="I8" s="552"/>
      <c r="J8" s="565"/>
      <c r="K8" s="552"/>
      <c r="L8" s="557"/>
      <c r="M8" s="552"/>
      <c r="N8" s="559"/>
      <c r="O8" s="552"/>
      <c r="P8" s="557"/>
      <c r="Q8" s="552"/>
      <c r="R8" s="559"/>
      <c r="S8" s="552"/>
      <c r="T8" s="557"/>
      <c r="U8" s="552"/>
      <c r="V8" s="559"/>
      <c r="W8" s="552"/>
      <c r="X8" s="557"/>
      <c r="Y8" s="552"/>
      <c r="Z8" s="559"/>
      <c r="AA8" s="552"/>
      <c r="AB8" s="557"/>
      <c r="AC8" s="552"/>
      <c r="AD8" s="559"/>
      <c r="AE8" s="552"/>
      <c r="AF8" s="557"/>
      <c r="AG8" s="552"/>
      <c r="AH8" s="559"/>
      <c r="AI8" s="552"/>
      <c r="AJ8" s="557"/>
      <c r="AK8" s="552"/>
      <c r="AL8" s="559"/>
      <c r="AM8" s="552"/>
      <c r="AN8" s="557"/>
      <c r="AO8" s="552"/>
      <c r="AP8" s="559"/>
      <c r="AQ8" s="559"/>
      <c r="AR8" s="630"/>
      <c r="AS8" s="559"/>
      <c r="AT8" s="77"/>
    </row>
    <row r="9" spans="1:46" ht="23.25" customHeight="1" thickBot="1">
      <c r="A9" s="361" t="s">
        <v>127</v>
      </c>
      <c r="B9" s="720" t="s">
        <v>128</v>
      </c>
      <c r="C9" s="561"/>
      <c r="D9" s="561"/>
      <c r="E9" s="561"/>
      <c r="F9" s="561"/>
      <c r="G9" s="561"/>
      <c r="H9" s="561"/>
      <c r="I9" s="561"/>
      <c r="J9" s="561"/>
      <c r="K9" s="561"/>
      <c r="L9" s="561"/>
      <c r="M9" s="561"/>
      <c r="N9" s="561"/>
      <c r="O9" s="561"/>
      <c r="P9" s="561"/>
      <c r="Q9" s="561"/>
      <c r="R9" s="561"/>
      <c r="S9" s="561"/>
      <c r="T9" s="561"/>
      <c r="U9" s="561"/>
      <c r="V9" s="561"/>
      <c r="W9" s="561"/>
      <c r="X9" s="561"/>
      <c r="Y9" s="561"/>
      <c r="Z9" s="561"/>
      <c r="AA9" s="561"/>
      <c r="AB9" s="561"/>
      <c r="AC9" s="561"/>
      <c r="AD9" s="561"/>
      <c r="AE9" s="561"/>
      <c r="AF9" s="561"/>
      <c r="AG9" s="561"/>
      <c r="AH9" s="561"/>
      <c r="AI9" s="561"/>
      <c r="AJ9" s="561"/>
      <c r="AK9" s="561"/>
      <c r="AL9" s="561"/>
      <c r="AM9" s="561"/>
      <c r="AN9" s="561"/>
      <c r="AO9" s="561"/>
      <c r="AP9" s="561"/>
      <c r="AQ9" s="561"/>
      <c r="AR9" s="561"/>
      <c r="AS9" s="562"/>
      <c r="AT9" s="79"/>
    </row>
    <row r="10" spans="1:46" ht="45.75" customHeight="1" thickBot="1">
      <c r="A10" s="708" t="s">
        <v>189</v>
      </c>
      <c r="B10" s="672"/>
      <c r="C10" s="362"/>
      <c r="D10" s="363">
        <f>D11</f>
        <v>2</v>
      </c>
      <c r="E10" s="363">
        <f>E11</f>
        <v>60</v>
      </c>
      <c r="F10" s="363"/>
      <c r="G10" s="364"/>
      <c r="H10" s="363"/>
      <c r="I10" s="364"/>
      <c r="J10" s="363"/>
      <c r="K10" s="676"/>
      <c r="L10" s="671"/>
      <c r="M10" s="672"/>
      <c r="N10" s="363">
        <f>N11</f>
        <v>0</v>
      </c>
      <c r="O10" s="676">
        <v>2</v>
      </c>
      <c r="P10" s="671"/>
      <c r="Q10" s="672"/>
      <c r="R10" s="363">
        <v>2</v>
      </c>
      <c r="S10" s="676">
        <f>S11</f>
        <v>0</v>
      </c>
      <c r="T10" s="671"/>
      <c r="U10" s="672"/>
      <c r="V10" s="363">
        <f>V11</f>
        <v>0</v>
      </c>
      <c r="W10" s="676">
        <f t="shared" ref="W10" si="0">W11</f>
        <v>0</v>
      </c>
      <c r="X10" s="671"/>
      <c r="Y10" s="672"/>
      <c r="Z10" s="363">
        <f t="shared" ref="Z10:AA10" si="1">Z11</f>
        <v>0</v>
      </c>
      <c r="AA10" s="676">
        <f t="shared" si="1"/>
        <v>0</v>
      </c>
      <c r="AB10" s="671"/>
      <c r="AC10" s="672"/>
      <c r="AD10" s="363">
        <f t="shared" ref="AD10:AE10" si="2">AD11</f>
        <v>0</v>
      </c>
      <c r="AE10" s="676">
        <f t="shared" si="2"/>
        <v>0</v>
      </c>
      <c r="AF10" s="671"/>
      <c r="AG10" s="672"/>
      <c r="AH10" s="363">
        <f t="shared" ref="AH10:AI10" si="3">AH11</f>
        <v>0</v>
      </c>
      <c r="AI10" s="676">
        <f t="shared" si="3"/>
        <v>0</v>
      </c>
      <c r="AJ10" s="671"/>
      <c r="AK10" s="672"/>
      <c r="AL10" s="363">
        <f t="shared" ref="AL10:AM10" si="4">AL11</f>
        <v>0</v>
      </c>
      <c r="AM10" s="676">
        <f t="shared" si="4"/>
        <v>0</v>
      </c>
      <c r="AN10" s="671"/>
      <c r="AO10" s="672"/>
      <c r="AP10" s="363">
        <f t="shared" ref="AP10" si="5">AP11</f>
        <v>0</v>
      </c>
      <c r="AQ10" s="365"/>
      <c r="AR10" s="366"/>
      <c r="AS10" s="367"/>
      <c r="AT10" s="96"/>
    </row>
    <row r="11" spans="1:46" ht="30" customHeight="1" thickBot="1">
      <c r="A11" s="368"/>
      <c r="B11" s="369" t="s">
        <v>191</v>
      </c>
      <c r="C11" s="370"/>
      <c r="D11" s="371">
        <v>2</v>
      </c>
      <c r="E11" s="371">
        <f t="shared" ref="E11" si="6">D11*30</f>
        <v>60</v>
      </c>
      <c r="F11" s="371"/>
      <c r="G11" s="371"/>
      <c r="H11" s="371"/>
      <c r="I11" s="371"/>
      <c r="J11" s="371"/>
      <c r="K11" s="717"/>
      <c r="L11" s="718"/>
      <c r="M11" s="719"/>
      <c r="N11" s="372">
        <f>SUM(N12:N20)</f>
        <v>0</v>
      </c>
      <c r="O11" s="717">
        <v>2</v>
      </c>
      <c r="P11" s="718"/>
      <c r="Q11" s="719"/>
      <c r="R11" s="373"/>
      <c r="S11" s="717">
        <f>SUM(S12:U20)</f>
        <v>0</v>
      </c>
      <c r="T11" s="718"/>
      <c r="U11" s="719"/>
      <c r="V11" s="372">
        <f>SUM(V12:V20)</f>
        <v>0</v>
      </c>
      <c r="W11" s="717">
        <f>SUM(W14:Y14)</f>
        <v>0</v>
      </c>
      <c r="X11" s="718"/>
      <c r="Y11" s="719"/>
      <c r="Z11" s="372">
        <f>SUM(Z14)</f>
        <v>0</v>
      </c>
      <c r="AA11" s="717">
        <f>SUM(AA14:AC14)</f>
        <v>0</v>
      </c>
      <c r="AB11" s="718"/>
      <c r="AC11" s="719"/>
      <c r="AD11" s="372">
        <f>SUM(AD14)</f>
        <v>0</v>
      </c>
      <c r="AE11" s="717">
        <f>SUM(AE14:AG14)</f>
        <v>0</v>
      </c>
      <c r="AF11" s="718"/>
      <c r="AG11" s="719"/>
      <c r="AH11" s="372">
        <f>SUM(AH14)</f>
        <v>0</v>
      </c>
      <c r="AI11" s="717">
        <f>SUM(AI14:AK14)</f>
        <v>0</v>
      </c>
      <c r="AJ11" s="718"/>
      <c r="AK11" s="719"/>
      <c r="AL11" s="372">
        <f>SUM(AL14)</f>
        <v>0</v>
      </c>
      <c r="AM11" s="717">
        <f>SUM(AM14:AO14)</f>
        <v>0</v>
      </c>
      <c r="AN11" s="718"/>
      <c r="AO11" s="719"/>
      <c r="AP11" s="372">
        <f>SUM(AP14)</f>
        <v>0</v>
      </c>
      <c r="AQ11" s="374"/>
      <c r="AR11" s="375"/>
      <c r="AS11" s="376"/>
      <c r="AT11" s="96"/>
    </row>
    <row r="12" spans="1:46" ht="28.5" customHeight="1">
      <c r="A12" s="247" t="s">
        <v>192</v>
      </c>
      <c r="B12" s="248" t="s">
        <v>242</v>
      </c>
      <c r="C12" s="249" t="s">
        <v>193</v>
      </c>
      <c r="D12" s="722">
        <v>2</v>
      </c>
      <c r="E12" s="434">
        <v>60</v>
      </c>
      <c r="F12" s="434">
        <f>G12+H12+I12</f>
        <v>32</v>
      </c>
      <c r="G12" s="435"/>
      <c r="H12" s="434"/>
      <c r="I12" s="435">
        <v>32</v>
      </c>
      <c r="J12" s="434">
        <f>E12-F12</f>
        <v>28</v>
      </c>
      <c r="K12" s="436"/>
      <c r="L12" s="437"/>
      <c r="M12" s="438"/>
      <c r="N12" s="725"/>
      <c r="O12" s="439"/>
      <c r="P12" s="440"/>
      <c r="Q12" s="441">
        <v>2</v>
      </c>
      <c r="R12" s="735">
        <v>2</v>
      </c>
      <c r="S12" s="250"/>
      <c r="T12" s="251"/>
      <c r="U12" s="252"/>
      <c r="V12" s="253"/>
      <c r="W12" s="250"/>
      <c r="X12" s="251"/>
      <c r="Y12" s="252"/>
      <c r="Z12" s="253"/>
      <c r="AA12" s="250"/>
      <c r="AB12" s="251"/>
      <c r="AC12" s="252"/>
      <c r="AD12" s="253"/>
      <c r="AE12" s="254"/>
      <c r="AF12" s="251"/>
      <c r="AG12" s="252" t="s">
        <v>5</v>
      </c>
      <c r="AH12" s="253"/>
      <c r="AI12" s="254"/>
      <c r="AJ12" s="251"/>
      <c r="AK12" s="252"/>
      <c r="AL12" s="253"/>
      <c r="AM12" s="250"/>
      <c r="AN12" s="251"/>
      <c r="AO12" s="252"/>
      <c r="AP12" s="253"/>
      <c r="AQ12" s="715">
        <v>2</v>
      </c>
      <c r="AR12" s="255"/>
      <c r="AS12" s="256"/>
      <c r="AT12" s="96"/>
    </row>
    <row r="13" spans="1:46" ht="63" customHeight="1">
      <c r="A13" s="257" t="s">
        <v>194</v>
      </c>
      <c r="B13" s="246" t="s">
        <v>243</v>
      </c>
      <c r="C13" s="214" t="s">
        <v>195</v>
      </c>
      <c r="D13" s="687"/>
      <c r="E13" s="664">
        <f>D12*30</f>
        <v>60</v>
      </c>
      <c r="F13" s="664">
        <v>32</v>
      </c>
      <c r="G13" s="664">
        <v>16</v>
      </c>
      <c r="H13" s="664"/>
      <c r="I13" s="664">
        <v>8</v>
      </c>
      <c r="J13" s="664">
        <v>28</v>
      </c>
      <c r="K13" s="729"/>
      <c r="L13" s="732"/>
      <c r="M13" s="726"/>
      <c r="N13" s="665"/>
      <c r="O13" s="744">
        <v>1</v>
      </c>
      <c r="P13" s="741"/>
      <c r="Q13" s="738">
        <v>0.5</v>
      </c>
      <c r="R13" s="736"/>
      <c r="S13" s="222"/>
      <c r="T13" s="220"/>
      <c r="U13" s="215"/>
      <c r="V13" s="216"/>
      <c r="W13" s="222"/>
      <c r="X13" s="220"/>
      <c r="Y13" s="215"/>
      <c r="Z13" s="216"/>
      <c r="AA13" s="222"/>
      <c r="AB13" s="220"/>
      <c r="AC13" s="215"/>
      <c r="AD13" s="217"/>
      <c r="AE13" s="218"/>
      <c r="AF13" s="220"/>
      <c r="AG13" s="215"/>
      <c r="AH13" s="217"/>
      <c r="AI13" s="218"/>
      <c r="AJ13" s="220"/>
      <c r="AK13" s="215"/>
      <c r="AL13" s="217"/>
      <c r="AM13" s="222"/>
      <c r="AN13" s="220"/>
      <c r="AO13" s="215"/>
      <c r="AP13" s="217"/>
      <c r="AQ13" s="665"/>
      <c r="AR13" s="219"/>
      <c r="AS13" s="258"/>
      <c r="AT13" s="96"/>
    </row>
    <row r="14" spans="1:46" ht="42.75" customHeight="1">
      <c r="A14" s="257" t="s">
        <v>196</v>
      </c>
      <c r="B14" s="285" t="s">
        <v>261</v>
      </c>
      <c r="C14" s="214" t="s">
        <v>197</v>
      </c>
      <c r="D14" s="687"/>
      <c r="E14" s="665"/>
      <c r="F14" s="665"/>
      <c r="G14" s="665"/>
      <c r="H14" s="665"/>
      <c r="I14" s="665"/>
      <c r="J14" s="665"/>
      <c r="K14" s="730"/>
      <c r="L14" s="733"/>
      <c r="M14" s="727"/>
      <c r="N14" s="665"/>
      <c r="O14" s="745"/>
      <c r="P14" s="742"/>
      <c r="Q14" s="739"/>
      <c r="R14" s="736"/>
      <c r="S14" s="218"/>
      <c r="T14" s="220"/>
      <c r="U14" s="259"/>
      <c r="V14" s="216"/>
      <c r="W14" s="218"/>
      <c r="X14" s="220"/>
      <c r="Y14" s="259"/>
      <c r="Z14" s="216"/>
      <c r="AA14" s="218"/>
      <c r="AB14" s="220"/>
      <c r="AC14" s="259"/>
      <c r="AD14" s="217"/>
      <c r="AE14" s="218"/>
      <c r="AF14" s="220"/>
      <c r="AG14" s="259"/>
      <c r="AH14" s="217"/>
      <c r="AI14" s="218"/>
      <c r="AJ14" s="220"/>
      <c r="AK14" s="259"/>
      <c r="AL14" s="217"/>
      <c r="AM14" s="218"/>
      <c r="AN14" s="220"/>
      <c r="AO14" s="259"/>
      <c r="AP14" s="217"/>
      <c r="AQ14" s="665"/>
      <c r="AR14" s="152"/>
      <c r="AS14" s="258"/>
      <c r="AT14" s="96"/>
    </row>
    <row r="15" spans="1:46" ht="49.5" customHeight="1">
      <c r="A15" s="257" t="s">
        <v>198</v>
      </c>
      <c r="B15" s="272" t="s">
        <v>244</v>
      </c>
      <c r="C15" s="221" t="s">
        <v>136</v>
      </c>
      <c r="D15" s="687"/>
      <c r="E15" s="665"/>
      <c r="F15" s="665"/>
      <c r="G15" s="665"/>
      <c r="H15" s="665"/>
      <c r="I15" s="665"/>
      <c r="J15" s="665"/>
      <c r="K15" s="730"/>
      <c r="L15" s="733"/>
      <c r="M15" s="727"/>
      <c r="N15" s="665"/>
      <c r="O15" s="745"/>
      <c r="P15" s="742"/>
      <c r="Q15" s="739"/>
      <c r="R15" s="736"/>
      <c r="S15" s="202"/>
      <c r="T15" s="203"/>
      <c r="U15" s="213"/>
      <c r="V15" s="205"/>
      <c r="W15" s="202"/>
      <c r="X15" s="203"/>
      <c r="Y15" s="213"/>
      <c r="Z15" s="205"/>
      <c r="AA15" s="202"/>
      <c r="AB15" s="203"/>
      <c r="AC15" s="209"/>
      <c r="AD15" s="205"/>
      <c r="AE15" s="210"/>
      <c r="AF15" s="203"/>
      <c r="AG15" s="209"/>
      <c r="AH15" s="205"/>
      <c r="AI15" s="210"/>
      <c r="AJ15" s="203"/>
      <c r="AK15" s="209"/>
      <c r="AL15" s="205"/>
      <c r="AM15" s="202"/>
      <c r="AN15" s="203"/>
      <c r="AO15" s="209"/>
      <c r="AP15" s="205"/>
      <c r="AQ15" s="665"/>
      <c r="AR15" s="260"/>
      <c r="AS15" s="261"/>
      <c r="AT15" s="96"/>
    </row>
    <row r="16" spans="1:46" ht="42.75" customHeight="1">
      <c r="A16" s="257" t="s">
        <v>199</v>
      </c>
      <c r="B16" s="246" t="s">
        <v>245</v>
      </c>
      <c r="C16" s="214" t="s">
        <v>197</v>
      </c>
      <c r="D16" s="687"/>
      <c r="E16" s="665"/>
      <c r="F16" s="665"/>
      <c r="G16" s="665"/>
      <c r="H16" s="665"/>
      <c r="I16" s="665"/>
      <c r="J16" s="665"/>
      <c r="K16" s="730"/>
      <c r="L16" s="733"/>
      <c r="M16" s="727"/>
      <c r="N16" s="665"/>
      <c r="O16" s="745"/>
      <c r="P16" s="742"/>
      <c r="Q16" s="739"/>
      <c r="R16" s="736"/>
      <c r="S16" s="222"/>
      <c r="T16" s="220"/>
      <c r="U16" s="215"/>
      <c r="V16" s="216"/>
      <c r="W16" s="222"/>
      <c r="X16" s="220"/>
      <c r="Y16" s="215"/>
      <c r="Z16" s="216"/>
      <c r="AA16" s="222"/>
      <c r="AB16" s="220"/>
      <c r="AC16" s="215"/>
      <c r="AD16" s="217"/>
      <c r="AE16" s="218"/>
      <c r="AF16" s="220"/>
      <c r="AG16" s="215"/>
      <c r="AH16" s="217"/>
      <c r="AI16" s="218"/>
      <c r="AJ16" s="220"/>
      <c r="AK16" s="215"/>
      <c r="AL16" s="217"/>
      <c r="AM16" s="222"/>
      <c r="AN16" s="220"/>
      <c r="AO16" s="215"/>
      <c r="AP16" s="217"/>
      <c r="AQ16" s="665"/>
      <c r="AR16" s="117"/>
      <c r="AS16" s="262"/>
      <c r="AT16" s="96"/>
    </row>
    <row r="17" spans="1:46" ht="23.25" customHeight="1">
      <c r="A17" s="257" t="s">
        <v>200</v>
      </c>
      <c r="B17" s="246" t="s">
        <v>246</v>
      </c>
      <c r="C17" s="724" t="s">
        <v>136</v>
      </c>
      <c r="D17" s="687"/>
      <c r="E17" s="665"/>
      <c r="F17" s="665"/>
      <c r="G17" s="665"/>
      <c r="H17" s="665"/>
      <c r="I17" s="665"/>
      <c r="J17" s="665"/>
      <c r="K17" s="730"/>
      <c r="L17" s="733"/>
      <c r="M17" s="727"/>
      <c r="N17" s="665"/>
      <c r="O17" s="745"/>
      <c r="P17" s="742"/>
      <c r="Q17" s="739"/>
      <c r="R17" s="736"/>
      <c r="S17" s="202"/>
      <c r="T17" s="203"/>
      <c r="U17" s="209"/>
      <c r="V17" s="205"/>
      <c r="W17" s="202"/>
      <c r="X17" s="203"/>
      <c r="Y17" s="209"/>
      <c r="Z17" s="205"/>
      <c r="AA17" s="202"/>
      <c r="AB17" s="203"/>
      <c r="AC17" s="209"/>
      <c r="AD17" s="205"/>
      <c r="AE17" s="210"/>
      <c r="AF17" s="203"/>
      <c r="AG17" s="209"/>
      <c r="AH17" s="205"/>
      <c r="AI17" s="210"/>
      <c r="AJ17" s="203"/>
      <c r="AK17" s="209"/>
      <c r="AL17" s="205"/>
      <c r="AM17" s="202"/>
      <c r="AN17" s="203"/>
      <c r="AO17" s="209"/>
      <c r="AP17" s="205"/>
      <c r="AQ17" s="665"/>
      <c r="AR17" s="223"/>
      <c r="AS17" s="263"/>
      <c r="AT17" s="96"/>
    </row>
    <row r="18" spans="1:46" ht="36.75" customHeight="1">
      <c r="A18" s="257" t="s">
        <v>201</v>
      </c>
      <c r="B18" s="246" t="s">
        <v>247</v>
      </c>
      <c r="C18" s="687"/>
      <c r="D18" s="687"/>
      <c r="E18" s="665"/>
      <c r="F18" s="665"/>
      <c r="G18" s="665"/>
      <c r="H18" s="665"/>
      <c r="I18" s="665"/>
      <c r="J18" s="665"/>
      <c r="K18" s="730"/>
      <c r="L18" s="733"/>
      <c r="M18" s="727"/>
      <c r="N18" s="665"/>
      <c r="O18" s="745"/>
      <c r="P18" s="742"/>
      <c r="Q18" s="739"/>
      <c r="R18" s="736"/>
      <c r="S18" s="202"/>
      <c r="T18" s="203"/>
      <c r="U18" s="209"/>
      <c r="V18" s="205"/>
      <c r="W18" s="202"/>
      <c r="X18" s="203"/>
      <c r="Y18" s="209"/>
      <c r="Z18" s="205"/>
      <c r="AA18" s="202"/>
      <c r="AB18" s="203"/>
      <c r="AC18" s="209"/>
      <c r="AD18" s="205"/>
      <c r="AE18" s="210"/>
      <c r="AF18" s="203"/>
      <c r="AG18" s="209"/>
      <c r="AH18" s="205"/>
      <c r="AI18" s="210"/>
      <c r="AJ18" s="203"/>
      <c r="AK18" s="209"/>
      <c r="AL18" s="205"/>
      <c r="AM18" s="202"/>
      <c r="AN18" s="203"/>
      <c r="AO18" s="209"/>
      <c r="AP18" s="205"/>
      <c r="AQ18" s="665"/>
      <c r="AR18" s="223"/>
      <c r="AS18" s="263"/>
      <c r="AT18" s="96"/>
    </row>
    <row r="19" spans="1:46" ht="28.5" customHeight="1">
      <c r="A19" s="257" t="s">
        <v>202</v>
      </c>
      <c r="B19" s="246" t="s">
        <v>248</v>
      </c>
      <c r="C19" s="687"/>
      <c r="D19" s="687"/>
      <c r="E19" s="665"/>
      <c r="F19" s="665"/>
      <c r="G19" s="665"/>
      <c r="H19" s="665"/>
      <c r="I19" s="665"/>
      <c r="J19" s="665"/>
      <c r="K19" s="730"/>
      <c r="L19" s="733"/>
      <c r="M19" s="727"/>
      <c r="N19" s="665"/>
      <c r="O19" s="745"/>
      <c r="P19" s="742"/>
      <c r="Q19" s="739"/>
      <c r="R19" s="736"/>
      <c r="S19" s="202"/>
      <c r="T19" s="203"/>
      <c r="U19" s="209"/>
      <c r="V19" s="205"/>
      <c r="W19" s="202"/>
      <c r="X19" s="203"/>
      <c r="Y19" s="209"/>
      <c r="Z19" s="205"/>
      <c r="AA19" s="202"/>
      <c r="AB19" s="203"/>
      <c r="AC19" s="209"/>
      <c r="AD19" s="205"/>
      <c r="AE19" s="210"/>
      <c r="AF19" s="203"/>
      <c r="AG19" s="209"/>
      <c r="AH19" s="205"/>
      <c r="AI19" s="210"/>
      <c r="AJ19" s="203"/>
      <c r="AK19" s="209"/>
      <c r="AL19" s="205"/>
      <c r="AM19" s="202"/>
      <c r="AN19" s="203"/>
      <c r="AO19" s="209"/>
      <c r="AP19" s="205"/>
      <c r="AQ19" s="665"/>
      <c r="AR19" s="223"/>
      <c r="AS19" s="263"/>
      <c r="AT19" s="96"/>
    </row>
    <row r="20" spans="1:46" ht="46.5" customHeight="1" thickBot="1">
      <c r="A20" s="264" t="s">
        <v>203</v>
      </c>
      <c r="B20" s="273" t="s">
        <v>249</v>
      </c>
      <c r="C20" s="723"/>
      <c r="D20" s="723"/>
      <c r="E20" s="666"/>
      <c r="F20" s="666"/>
      <c r="G20" s="666"/>
      <c r="H20" s="666"/>
      <c r="I20" s="666"/>
      <c r="J20" s="666"/>
      <c r="K20" s="731"/>
      <c r="L20" s="734"/>
      <c r="M20" s="728"/>
      <c r="N20" s="666"/>
      <c r="O20" s="746"/>
      <c r="P20" s="743"/>
      <c r="Q20" s="740"/>
      <c r="R20" s="737"/>
      <c r="S20" s="265"/>
      <c r="T20" s="266"/>
      <c r="U20" s="267"/>
      <c r="V20" s="268"/>
      <c r="W20" s="265"/>
      <c r="X20" s="266"/>
      <c r="Y20" s="267"/>
      <c r="Z20" s="268"/>
      <c r="AA20" s="265"/>
      <c r="AB20" s="266"/>
      <c r="AC20" s="267"/>
      <c r="AD20" s="268"/>
      <c r="AE20" s="269"/>
      <c r="AF20" s="266"/>
      <c r="AG20" s="267"/>
      <c r="AH20" s="268"/>
      <c r="AI20" s="269"/>
      <c r="AJ20" s="266"/>
      <c r="AK20" s="267"/>
      <c r="AL20" s="268"/>
      <c r="AM20" s="265"/>
      <c r="AN20" s="266"/>
      <c r="AO20" s="267"/>
      <c r="AP20" s="268"/>
      <c r="AQ20" s="666"/>
      <c r="AR20" s="270"/>
      <c r="AS20" s="271"/>
      <c r="AT20" s="96"/>
    </row>
    <row r="21" spans="1:46" ht="21.75" customHeight="1" thickBot="1">
      <c r="A21" s="377" t="s">
        <v>139</v>
      </c>
      <c r="B21" s="667" t="s">
        <v>140</v>
      </c>
      <c r="C21" s="668"/>
      <c r="D21" s="668"/>
      <c r="E21" s="668"/>
      <c r="F21" s="668"/>
      <c r="G21" s="668"/>
      <c r="H21" s="668"/>
      <c r="I21" s="668"/>
      <c r="J21" s="668"/>
      <c r="K21" s="668"/>
      <c r="L21" s="668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68"/>
      <c r="AE21" s="668"/>
      <c r="AF21" s="668"/>
      <c r="AG21" s="668"/>
      <c r="AH21" s="668"/>
      <c r="AI21" s="668"/>
      <c r="AJ21" s="668"/>
      <c r="AK21" s="668"/>
      <c r="AL21" s="668"/>
      <c r="AM21" s="668"/>
      <c r="AN21" s="668"/>
      <c r="AO21" s="668"/>
      <c r="AP21" s="668"/>
      <c r="AQ21" s="668"/>
      <c r="AR21" s="668"/>
      <c r="AS21" s="669"/>
      <c r="AT21" s="115"/>
    </row>
    <row r="22" spans="1:46" ht="47.25" customHeight="1" thickBot="1">
      <c r="A22" s="708" t="s">
        <v>189</v>
      </c>
      <c r="B22" s="672"/>
      <c r="C22" s="362"/>
      <c r="D22" s="363">
        <f>D23+D29</f>
        <v>25</v>
      </c>
      <c r="E22" s="363">
        <f>E23+E24</f>
        <v>600</v>
      </c>
      <c r="F22" s="363"/>
      <c r="G22" s="364"/>
      <c r="H22" s="363"/>
      <c r="I22" s="364"/>
      <c r="J22" s="363"/>
      <c r="K22" s="676">
        <f>K23+K29</f>
        <v>4</v>
      </c>
      <c r="L22" s="671"/>
      <c r="M22" s="672"/>
      <c r="N22" s="363">
        <f t="shared" ref="N22:O22" si="7">N23+N29</f>
        <v>5</v>
      </c>
      <c r="O22" s="676">
        <f t="shared" si="7"/>
        <v>12</v>
      </c>
      <c r="P22" s="671"/>
      <c r="Q22" s="672"/>
      <c r="R22" s="378">
        <f t="shared" ref="R22:S22" si="8">R23+R29</f>
        <v>15</v>
      </c>
      <c r="S22" s="676">
        <f t="shared" si="8"/>
        <v>4</v>
      </c>
      <c r="T22" s="671"/>
      <c r="U22" s="672"/>
      <c r="V22" s="378">
        <f t="shared" ref="V22:W22" si="9">V23+V29</f>
        <v>5</v>
      </c>
      <c r="W22" s="676">
        <f t="shared" si="9"/>
        <v>0</v>
      </c>
      <c r="X22" s="671"/>
      <c r="Y22" s="672"/>
      <c r="Z22" s="363">
        <f t="shared" ref="Z22:AA22" si="10">Z23+Z29</f>
        <v>0</v>
      </c>
      <c r="AA22" s="676">
        <f t="shared" si="10"/>
        <v>0</v>
      </c>
      <c r="AB22" s="671"/>
      <c r="AC22" s="672"/>
      <c r="AD22" s="363">
        <f t="shared" ref="AD22:AE22" si="11">AD23+AD29</f>
        <v>0</v>
      </c>
      <c r="AE22" s="676">
        <f t="shared" si="11"/>
        <v>0</v>
      </c>
      <c r="AF22" s="671"/>
      <c r="AG22" s="672"/>
      <c r="AH22" s="363">
        <f t="shared" ref="AH22:AI22" si="12">AH23+AH29</f>
        <v>0</v>
      </c>
      <c r="AI22" s="676">
        <f t="shared" si="12"/>
        <v>0</v>
      </c>
      <c r="AJ22" s="671"/>
      <c r="AK22" s="672"/>
      <c r="AL22" s="363">
        <f t="shared" ref="AL22:AM22" si="13">AL23+AL29</f>
        <v>0</v>
      </c>
      <c r="AM22" s="676">
        <f t="shared" si="13"/>
        <v>0</v>
      </c>
      <c r="AN22" s="671"/>
      <c r="AO22" s="672"/>
      <c r="AP22" s="363">
        <f>AP23+AP29</f>
        <v>0</v>
      </c>
      <c r="AQ22" s="365"/>
      <c r="AR22" s="366"/>
      <c r="AS22" s="367"/>
      <c r="AT22" s="120"/>
    </row>
    <row r="23" spans="1:46" ht="40.5" customHeight="1">
      <c r="A23" s="379"/>
      <c r="B23" s="380" t="s">
        <v>190</v>
      </c>
      <c r="C23" s="362"/>
      <c r="D23" s="381">
        <f t="shared" ref="D23:E23" si="14">SUM(D25:D28)</f>
        <v>20</v>
      </c>
      <c r="E23" s="381">
        <f t="shared" si="14"/>
        <v>600</v>
      </c>
      <c r="F23" s="381"/>
      <c r="G23" s="381"/>
      <c r="H23" s="381"/>
      <c r="I23" s="381"/>
      <c r="J23" s="381"/>
      <c r="K23" s="676">
        <f>SUM(K25:M28)</f>
        <v>4</v>
      </c>
      <c r="L23" s="671"/>
      <c r="M23" s="672"/>
      <c r="N23" s="381">
        <f>SUM(N25:N28)</f>
        <v>5</v>
      </c>
      <c r="O23" s="676">
        <f>SUM(O25:Q28)</f>
        <v>12</v>
      </c>
      <c r="P23" s="671"/>
      <c r="Q23" s="672"/>
      <c r="R23" s="381">
        <f>SUM(R25:R28)</f>
        <v>15</v>
      </c>
      <c r="S23" s="676">
        <f>SUM(S25:U28)</f>
        <v>0</v>
      </c>
      <c r="T23" s="671"/>
      <c r="U23" s="672"/>
      <c r="V23" s="381">
        <f>SUM(V25:V28)</f>
        <v>0</v>
      </c>
      <c r="W23" s="676">
        <f>SUM(W25:Y28)</f>
        <v>0</v>
      </c>
      <c r="X23" s="671"/>
      <c r="Y23" s="672"/>
      <c r="Z23" s="381">
        <f>SUM(Z25:Z28)</f>
        <v>0</v>
      </c>
      <c r="AA23" s="676">
        <f>SUM(AA25:AC28)</f>
        <v>0</v>
      </c>
      <c r="AB23" s="671"/>
      <c r="AC23" s="672"/>
      <c r="AD23" s="381">
        <f>SUM(AD25:AD28)</f>
        <v>0</v>
      </c>
      <c r="AE23" s="676">
        <f>SUM(AE25:AG28)</f>
        <v>0</v>
      </c>
      <c r="AF23" s="671"/>
      <c r="AG23" s="672"/>
      <c r="AH23" s="381">
        <f>SUM(AH25:AH28)</f>
        <v>0</v>
      </c>
      <c r="AI23" s="676">
        <f>SUM(AI25:AK28)</f>
        <v>0</v>
      </c>
      <c r="AJ23" s="671"/>
      <c r="AK23" s="672"/>
      <c r="AL23" s="381">
        <f>SUM(AL25:AL28)</f>
        <v>0</v>
      </c>
      <c r="AM23" s="676">
        <f>SUM(AM25:AO28)</f>
        <v>0</v>
      </c>
      <c r="AN23" s="671"/>
      <c r="AO23" s="672"/>
      <c r="AP23" s="381">
        <f>SUM(AP25:AP28)</f>
        <v>0</v>
      </c>
      <c r="AQ23" s="365"/>
      <c r="AR23" s="366"/>
      <c r="AS23" s="367"/>
      <c r="AT23" s="120"/>
    </row>
    <row r="24" spans="1:46" ht="1.5" customHeight="1" thickBot="1">
      <c r="A24" s="121"/>
      <c r="B24" s="224"/>
      <c r="C24" s="225"/>
      <c r="D24" s="147"/>
      <c r="E24" s="98"/>
      <c r="F24" s="100"/>
      <c r="G24" s="101"/>
      <c r="H24" s="101"/>
      <c r="I24" s="101"/>
      <c r="J24" s="102"/>
      <c r="K24" s="105"/>
      <c r="L24" s="101"/>
      <c r="M24" s="102"/>
      <c r="N24" s="103"/>
      <c r="O24" s="100"/>
      <c r="P24" s="101"/>
      <c r="Q24" s="104"/>
      <c r="R24" s="151"/>
      <c r="S24" s="100"/>
      <c r="T24" s="101"/>
      <c r="U24" s="104"/>
      <c r="V24" s="151"/>
      <c r="W24" s="100"/>
      <c r="X24" s="101"/>
      <c r="Y24" s="104"/>
      <c r="Z24" s="103"/>
      <c r="AA24" s="100"/>
      <c r="AB24" s="101"/>
      <c r="AC24" s="104"/>
      <c r="AD24" s="103"/>
      <c r="AE24" s="105"/>
      <c r="AF24" s="101"/>
      <c r="AG24" s="104"/>
      <c r="AH24" s="103"/>
      <c r="AI24" s="105"/>
      <c r="AJ24" s="101"/>
      <c r="AK24" s="104"/>
      <c r="AL24" s="103"/>
      <c r="AM24" s="100"/>
      <c r="AN24" s="101"/>
      <c r="AO24" s="104"/>
      <c r="AP24" s="103"/>
      <c r="AQ24" s="226"/>
      <c r="AR24" s="227"/>
      <c r="AS24" s="228"/>
      <c r="AT24" s="120"/>
    </row>
    <row r="25" spans="1:46" ht="33.75" customHeight="1">
      <c r="A25" s="116" t="s">
        <v>204</v>
      </c>
      <c r="B25" s="275" t="s">
        <v>251</v>
      </c>
      <c r="C25" s="117" t="s">
        <v>142</v>
      </c>
      <c r="D25" s="109">
        <v>5</v>
      </c>
      <c r="E25" s="118">
        <f t="shared" ref="E25:E28" si="15">D25*30</f>
        <v>150</v>
      </c>
      <c r="F25" s="94">
        <f t="shared" ref="F25:F28" si="16">G25+H25+I25</f>
        <v>64</v>
      </c>
      <c r="G25" s="109">
        <v>32</v>
      </c>
      <c r="H25" s="109"/>
      <c r="I25" s="109">
        <v>32</v>
      </c>
      <c r="J25" s="119">
        <f t="shared" ref="J25:J28" si="17">E25-F25</f>
        <v>86</v>
      </c>
      <c r="K25" s="89"/>
      <c r="L25" s="90"/>
      <c r="M25" s="91"/>
      <c r="N25" s="92"/>
      <c r="O25" s="89">
        <v>2</v>
      </c>
      <c r="P25" s="90"/>
      <c r="Q25" s="91">
        <v>2</v>
      </c>
      <c r="R25" s="92">
        <v>5</v>
      </c>
      <c r="S25" s="89"/>
      <c r="T25" s="90"/>
      <c r="U25" s="91"/>
      <c r="V25" s="92"/>
      <c r="W25" s="89"/>
      <c r="X25" s="90"/>
      <c r="Y25" s="91"/>
      <c r="Z25" s="92"/>
      <c r="AA25" s="89"/>
      <c r="AB25" s="90"/>
      <c r="AC25" s="91"/>
      <c r="AD25" s="92"/>
      <c r="AE25" s="93"/>
      <c r="AF25" s="90"/>
      <c r="AG25" s="91"/>
      <c r="AH25" s="92"/>
      <c r="AI25" s="93"/>
      <c r="AJ25" s="90"/>
      <c r="AK25" s="91"/>
      <c r="AL25" s="92"/>
      <c r="AM25" s="89"/>
      <c r="AN25" s="90"/>
      <c r="AO25" s="91"/>
      <c r="AP25" s="92"/>
      <c r="AQ25" s="109">
        <v>2</v>
      </c>
      <c r="AR25" s="94"/>
      <c r="AS25" s="109"/>
      <c r="AT25" s="120"/>
    </row>
    <row r="26" spans="1:46" ht="21.75" customHeight="1">
      <c r="A26" s="121" t="s">
        <v>205</v>
      </c>
      <c r="B26" s="276" t="s">
        <v>253</v>
      </c>
      <c r="C26" s="122" t="s">
        <v>144</v>
      </c>
      <c r="D26" s="98">
        <v>5</v>
      </c>
      <c r="E26" s="99">
        <f t="shared" si="15"/>
        <v>150</v>
      </c>
      <c r="F26" s="106">
        <f t="shared" si="16"/>
        <v>64</v>
      </c>
      <c r="G26" s="98">
        <v>32</v>
      </c>
      <c r="H26" s="98">
        <v>16</v>
      </c>
      <c r="I26" s="98">
        <v>16</v>
      </c>
      <c r="J26" s="123">
        <f t="shared" si="17"/>
        <v>86</v>
      </c>
      <c r="K26" s="100"/>
      <c r="L26" s="101"/>
      <c r="M26" s="104"/>
      <c r="N26" s="103"/>
      <c r="O26" s="100">
        <v>2</v>
      </c>
      <c r="P26" s="101">
        <v>1</v>
      </c>
      <c r="Q26" s="104">
        <v>1</v>
      </c>
      <c r="R26" s="103">
        <v>5</v>
      </c>
      <c r="S26" s="93"/>
      <c r="T26" s="89"/>
      <c r="U26" s="119"/>
      <c r="V26" s="92"/>
      <c r="W26" s="89"/>
      <c r="X26" s="89"/>
      <c r="Y26" s="118"/>
      <c r="Z26" s="92"/>
      <c r="AA26" s="89"/>
      <c r="AB26" s="89"/>
      <c r="AC26" s="118"/>
      <c r="AD26" s="92"/>
      <c r="AE26" s="105"/>
      <c r="AF26" s="101"/>
      <c r="AG26" s="104"/>
      <c r="AH26" s="103"/>
      <c r="AI26" s="105"/>
      <c r="AJ26" s="101"/>
      <c r="AK26" s="104"/>
      <c r="AL26" s="103"/>
      <c r="AM26" s="89"/>
      <c r="AN26" s="89"/>
      <c r="AO26" s="118"/>
      <c r="AP26" s="92"/>
      <c r="AQ26" s="109">
        <v>2</v>
      </c>
      <c r="AR26" s="124"/>
      <c r="AS26" s="125"/>
      <c r="AT26" s="120"/>
    </row>
    <row r="27" spans="1:46" ht="128.25" customHeight="1">
      <c r="A27" s="126" t="s">
        <v>206</v>
      </c>
      <c r="B27" s="287" t="s">
        <v>432</v>
      </c>
      <c r="C27" s="507" t="s">
        <v>434</v>
      </c>
      <c r="D27" s="128">
        <v>5</v>
      </c>
      <c r="E27" s="129">
        <f t="shared" si="15"/>
        <v>150</v>
      </c>
      <c r="F27" s="130">
        <f t="shared" si="16"/>
        <v>64</v>
      </c>
      <c r="G27" s="128">
        <v>32</v>
      </c>
      <c r="H27" s="128">
        <v>16</v>
      </c>
      <c r="I27" s="128">
        <v>16</v>
      </c>
      <c r="J27" s="131">
        <f t="shared" si="17"/>
        <v>86</v>
      </c>
      <c r="K27" s="132"/>
      <c r="L27" s="133"/>
      <c r="M27" s="134"/>
      <c r="N27" s="135"/>
      <c r="O27" s="132">
        <v>2</v>
      </c>
      <c r="P27" s="133">
        <v>1</v>
      </c>
      <c r="Q27" s="134">
        <v>1</v>
      </c>
      <c r="R27" s="135">
        <v>5</v>
      </c>
      <c r="S27" s="132"/>
      <c r="T27" s="133"/>
      <c r="U27" s="134"/>
      <c r="V27" s="135"/>
      <c r="W27" s="132"/>
      <c r="X27" s="133"/>
      <c r="Y27" s="134"/>
      <c r="Z27" s="135"/>
      <c r="AA27" s="132"/>
      <c r="AB27" s="133"/>
      <c r="AC27" s="134"/>
      <c r="AD27" s="135"/>
      <c r="AE27" s="136"/>
      <c r="AF27" s="133"/>
      <c r="AG27" s="134"/>
      <c r="AH27" s="135"/>
      <c r="AI27" s="136"/>
      <c r="AJ27" s="133"/>
      <c r="AK27" s="134"/>
      <c r="AL27" s="135"/>
      <c r="AM27" s="132"/>
      <c r="AN27" s="133"/>
      <c r="AO27" s="134"/>
      <c r="AP27" s="135"/>
      <c r="AQ27" s="109">
        <v>2</v>
      </c>
      <c r="AR27" s="130"/>
      <c r="AS27" s="128"/>
      <c r="AT27" s="120"/>
    </row>
    <row r="28" spans="1:46" ht="92.25" customHeight="1" thickBot="1">
      <c r="A28" s="126" t="s">
        <v>206</v>
      </c>
      <c r="B28" s="286" t="s">
        <v>262</v>
      </c>
      <c r="C28" s="127" t="s">
        <v>207</v>
      </c>
      <c r="D28" s="128">
        <v>5</v>
      </c>
      <c r="E28" s="129">
        <f t="shared" si="15"/>
        <v>150</v>
      </c>
      <c r="F28" s="130">
        <f t="shared" si="16"/>
        <v>64</v>
      </c>
      <c r="G28" s="128">
        <v>32</v>
      </c>
      <c r="H28" s="128">
        <v>16</v>
      </c>
      <c r="I28" s="128">
        <v>16</v>
      </c>
      <c r="J28" s="131">
        <f t="shared" si="17"/>
        <v>86</v>
      </c>
      <c r="K28" s="132">
        <v>2</v>
      </c>
      <c r="L28" s="133">
        <v>1</v>
      </c>
      <c r="M28" s="134">
        <v>1</v>
      </c>
      <c r="N28" s="135">
        <v>5</v>
      </c>
      <c r="O28" s="132"/>
      <c r="P28" s="133"/>
      <c r="Q28" s="134"/>
      <c r="R28" s="135"/>
      <c r="S28" s="132"/>
      <c r="T28" s="133"/>
      <c r="U28" s="134"/>
      <c r="V28" s="135"/>
      <c r="W28" s="132"/>
      <c r="X28" s="133"/>
      <c r="Y28" s="134"/>
      <c r="Z28" s="135"/>
      <c r="AA28" s="132"/>
      <c r="AB28" s="133"/>
      <c r="AC28" s="134"/>
      <c r="AD28" s="135"/>
      <c r="AE28" s="136"/>
      <c r="AF28" s="133"/>
      <c r="AG28" s="134"/>
      <c r="AH28" s="135"/>
      <c r="AI28" s="136"/>
      <c r="AJ28" s="133"/>
      <c r="AK28" s="134"/>
      <c r="AL28" s="135"/>
      <c r="AM28" s="132"/>
      <c r="AN28" s="133"/>
      <c r="AO28" s="134"/>
      <c r="AP28" s="135"/>
      <c r="AQ28" s="229">
        <v>1</v>
      </c>
      <c r="AR28" s="130"/>
      <c r="AS28" s="128"/>
      <c r="AT28" s="120"/>
    </row>
    <row r="29" spans="1:46" ht="29.25" customHeight="1" thickBot="1">
      <c r="A29" s="382"/>
      <c r="B29" s="383" t="s">
        <v>191</v>
      </c>
      <c r="C29" s="384"/>
      <c r="D29" s="385">
        <v>5</v>
      </c>
      <c r="E29" s="327">
        <f>E30*1</f>
        <v>150</v>
      </c>
      <c r="F29" s="386"/>
      <c r="G29" s="387"/>
      <c r="H29" s="388"/>
      <c r="I29" s="388"/>
      <c r="J29" s="389"/>
      <c r="K29" s="670">
        <f>SUM(K31:M32)</f>
        <v>0</v>
      </c>
      <c r="L29" s="671"/>
      <c r="M29" s="672"/>
      <c r="N29" s="327">
        <f>SUM(N31)</f>
        <v>0</v>
      </c>
      <c r="O29" s="670">
        <f>SUM(O30:Q32)</f>
        <v>0</v>
      </c>
      <c r="P29" s="671"/>
      <c r="Q29" s="672"/>
      <c r="R29" s="390">
        <f>SUM(R30)</f>
        <v>0</v>
      </c>
      <c r="S29" s="670">
        <f>SUM(S30:U32)</f>
        <v>4</v>
      </c>
      <c r="T29" s="671"/>
      <c r="U29" s="672"/>
      <c r="V29" s="390">
        <f>SUM(V30)</f>
        <v>5</v>
      </c>
      <c r="W29" s="670">
        <f>SUM(W31:Y32)</f>
        <v>0</v>
      </c>
      <c r="X29" s="671"/>
      <c r="Y29" s="672"/>
      <c r="Z29" s="327">
        <f>SUM(Z31)</f>
        <v>0</v>
      </c>
      <c r="AA29" s="670">
        <f>SUM(AA31:AC32)</f>
        <v>0</v>
      </c>
      <c r="AB29" s="671"/>
      <c r="AC29" s="672"/>
      <c r="AD29" s="327">
        <f>SUM(AD31)</f>
        <v>0</v>
      </c>
      <c r="AE29" s="670">
        <f>SUM(AE31:AG32)</f>
        <v>0</v>
      </c>
      <c r="AF29" s="671"/>
      <c r="AG29" s="672"/>
      <c r="AH29" s="327">
        <f>SUM(AH31)</f>
        <v>0</v>
      </c>
      <c r="AI29" s="670">
        <f>SUM(AI31:AK32)</f>
        <v>0</v>
      </c>
      <c r="AJ29" s="671"/>
      <c r="AK29" s="672"/>
      <c r="AL29" s="327">
        <f>SUM(AL31)</f>
        <v>0</v>
      </c>
      <c r="AM29" s="670">
        <f>SUM(AM31:AO32)</f>
        <v>0</v>
      </c>
      <c r="AN29" s="671"/>
      <c r="AO29" s="672"/>
      <c r="AP29" s="327">
        <f>SUM(AP31)</f>
        <v>0</v>
      </c>
      <c r="AQ29" s="391"/>
      <c r="AR29" s="392"/>
      <c r="AS29" s="393"/>
      <c r="AT29" s="120"/>
    </row>
    <row r="30" spans="1:46" ht="0.75" customHeight="1">
      <c r="A30" s="486"/>
      <c r="B30" s="487"/>
      <c r="C30" s="488"/>
      <c r="D30" s="692">
        <v>5</v>
      </c>
      <c r="E30" s="713">
        <f>D30*30</f>
        <v>150</v>
      </c>
      <c r="F30" s="705">
        <f>SUM(G30:I32)</f>
        <v>64</v>
      </c>
      <c r="G30" s="694">
        <v>32</v>
      </c>
      <c r="H30" s="683">
        <v>16</v>
      </c>
      <c r="I30" s="694">
        <v>16</v>
      </c>
      <c r="J30" s="695">
        <f>E30-F30</f>
        <v>86</v>
      </c>
      <c r="K30" s="698"/>
      <c r="L30" s="701"/>
      <c r="M30" s="714"/>
      <c r="N30" s="686"/>
      <c r="O30" s="689"/>
      <c r="P30" s="683"/>
      <c r="Q30" s="714"/>
      <c r="R30" s="691"/>
      <c r="S30" s="689">
        <v>2</v>
      </c>
      <c r="T30" s="683">
        <v>1</v>
      </c>
      <c r="U30" s="714">
        <v>1</v>
      </c>
      <c r="V30" s="691">
        <v>5</v>
      </c>
      <c r="W30" s="689"/>
      <c r="X30" s="683"/>
      <c r="Y30" s="679"/>
      <c r="Z30" s="686"/>
      <c r="AA30" s="689"/>
      <c r="AB30" s="683"/>
      <c r="AC30" s="679"/>
      <c r="AD30" s="686"/>
      <c r="AE30" s="689"/>
      <c r="AF30" s="683"/>
      <c r="AG30" s="679"/>
      <c r="AH30" s="686"/>
      <c r="AI30" s="689"/>
      <c r="AJ30" s="683"/>
      <c r="AK30" s="679"/>
      <c r="AL30" s="686"/>
      <c r="AM30" s="689"/>
      <c r="AN30" s="683"/>
      <c r="AO30" s="679"/>
      <c r="AP30" s="686"/>
      <c r="AQ30" s="713">
        <v>3</v>
      </c>
      <c r="AR30" s="706"/>
      <c r="AS30" s="706"/>
      <c r="AT30" s="120"/>
    </row>
    <row r="31" spans="1:46" ht="90" customHeight="1">
      <c r="A31" s="233" t="s">
        <v>208</v>
      </c>
      <c r="B31" s="511" t="s">
        <v>277</v>
      </c>
      <c r="C31" s="653" t="s">
        <v>269</v>
      </c>
      <c r="D31" s="687"/>
      <c r="E31" s="687"/>
      <c r="F31" s="699"/>
      <c r="G31" s="684"/>
      <c r="H31" s="684"/>
      <c r="I31" s="684"/>
      <c r="J31" s="696"/>
      <c r="K31" s="699"/>
      <c r="L31" s="702"/>
      <c r="M31" s="696"/>
      <c r="N31" s="687"/>
      <c r="O31" s="636"/>
      <c r="P31" s="684"/>
      <c r="Q31" s="696"/>
      <c r="R31" s="687"/>
      <c r="S31" s="636"/>
      <c r="T31" s="684"/>
      <c r="U31" s="696"/>
      <c r="V31" s="687"/>
      <c r="W31" s="636"/>
      <c r="X31" s="684"/>
      <c r="Y31" s="680"/>
      <c r="Z31" s="687"/>
      <c r="AA31" s="636"/>
      <c r="AB31" s="684"/>
      <c r="AC31" s="680"/>
      <c r="AD31" s="687"/>
      <c r="AE31" s="636"/>
      <c r="AF31" s="684"/>
      <c r="AG31" s="680"/>
      <c r="AH31" s="687"/>
      <c r="AI31" s="636"/>
      <c r="AJ31" s="684"/>
      <c r="AK31" s="680"/>
      <c r="AL31" s="687"/>
      <c r="AM31" s="636"/>
      <c r="AN31" s="684"/>
      <c r="AO31" s="680"/>
      <c r="AP31" s="687"/>
      <c r="AQ31" s="687"/>
      <c r="AR31" s="687"/>
      <c r="AS31" s="687"/>
      <c r="AT31" s="120"/>
    </row>
    <row r="32" spans="1:46" ht="69" customHeight="1">
      <c r="A32" s="289" t="s">
        <v>209</v>
      </c>
      <c r="B32" s="512" t="s">
        <v>278</v>
      </c>
      <c r="C32" s="661"/>
      <c r="D32" s="688"/>
      <c r="E32" s="688"/>
      <c r="F32" s="700"/>
      <c r="G32" s="685"/>
      <c r="H32" s="685"/>
      <c r="I32" s="685"/>
      <c r="J32" s="697"/>
      <c r="K32" s="700"/>
      <c r="L32" s="703"/>
      <c r="M32" s="697"/>
      <c r="N32" s="688"/>
      <c r="O32" s="690"/>
      <c r="P32" s="685"/>
      <c r="Q32" s="697"/>
      <c r="R32" s="688"/>
      <c r="S32" s="690"/>
      <c r="T32" s="685"/>
      <c r="U32" s="697"/>
      <c r="V32" s="688"/>
      <c r="W32" s="690"/>
      <c r="X32" s="685"/>
      <c r="Y32" s="681"/>
      <c r="Z32" s="688"/>
      <c r="AA32" s="690"/>
      <c r="AB32" s="685"/>
      <c r="AC32" s="681"/>
      <c r="AD32" s="688"/>
      <c r="AE32" s="690"/>
      <c r="AF32" s="685"/>
      <c r="AG32" s="681"/>
      <c r="AH32" s="688"/>
      <c r="AI32" s="690"/>
      <c r="AJ32" s="685"/>
      <c r="AK32" s="681"/>
      <c r="AL32" s="688"/>
      <c r="AM32" s="690"/>
      <c r="AN32" s="685"/>
      <c r="AO32" s="681"/>
      <c r="AP32" s="688"/>
      <c r="AQ32" s="688"/>
      <c r="AR32" s="688"/>
      <c r="AS32" s="688"/>
      <c r="AT32" s="120"/>
    </row>
    <row r="33" spans="1:46" ht="23.25" customHeight="1" thickBot="1">
      <c r="A33" s="485" t="s">
        <v>147</v>
      </c>
      <c r="B33" s="667" t="s">
        <v>148</v>
      </c>
      <c r="C33" s="668"/>
      <c r="D33" s="668"/>
      <c r="E33" s="668"/>
      <c r="F33" s="668"/>
      <c r="G33" s="668"/>
      <c r="H33" s="668"/>
      <c r="I33" s="668"/>
      <c r="J33" s="668"/>
      <c r="K33" s="668"/>
      <c r="L33" s="668"/>
      <c r="M33" s="668"/>
      <c r="N33" s="668"/>
      <c r="O33" s="668"/>
      <c r="P33" s="668"/>
      <c r="Q33" s="668"/>
      <c r="R33" s="668"/>
      <c r="S33" s="668"/>
      <c r="T33" s="668"/>
      <c r="U33" s="668"/>
      <c r="V33" s="668"/>
      <c r="W33" s="668"/>
      <c r="X33" s="668"/>
      <c r="Y33" s="668"/>
      <c r="Z33" s="668"/>
      <c r="AA33" s="668"/>
      <c r="AB33" s="668"/>
      <c r="AC33" s="668"/>
      <c r="AD33" s="668"/>
      <c r="AE33" s="668"/>
      <c r="AF33" s="668"/>
      <c r="AG33" s="668"/>
      <c r="AH33" s="668"/>
      <c r="AI33" s="668"/>
      <c r="AJ33" s="668"/>
      <c r="AK33" s="668"/>
      <c r="AL33" s="668"/>
      <c r="AM33" s="668"/>
      <c r="AN33" s="668"/>
      <c r="AO33" s="668"/>
      <c r="AP33" s="668"/>
      <c r="AQ33" s="668"/>
      <c r="AR33" s="668"/>
      <c r="AS33" s="669"/>
      <c r="AT33" s="115"/>
    </row>
    <row r="34" spans="1:46" ht="19.5" customHeight="1" thickBot="1">
      <c r="A34" s="708" t="s">
        <v>189</v>
      </c>
      <c r="B34" s="672"/>
      <c r="C34" s="384"/>
      <c r="D34" s="327">
        <f>D35+D51</f>
        <v>115</v>
      </c>
      <c r="E34" s="327">
        <f>E35+E51</f>
        <v>3300</v>
      </c>
      <c r="F34" s="327"/>
      <c r="G34" s="387"/>
      <c r="H34" s="327"/>
      <c r="I34" s="387"/>
      <c r="J34" s="327"/>
      <c r="K34" s="670">
        <f>K35+K51</f>
        <v>0</v>
      </c>
      <c r="L34" s="671"/>
      <c r="M34" s="672"/>
      <c r="N34" s="327">
        <f>N35+N51</f>
        <v>0</v>
      </c>
      <c r="O34" s="670">
        <f>O35+O51</f>
        <v>4</v>
      </c>
      <c r="P34" s="671"/>
      <c r="Q34" s="672"/>
      <c r="R34" s="390">
        <f>R35+R51</f>
        <v>5</v>
      </c>
      <c r="S34" s="670">
        <f>S35+S51</f>
        <v>16</v>
      </c>
      <c r="T34" s="671"/>
      <c r="U34" s="672"/>
      <c r="V34" s="327">
        <f>V35+V51</f>
        <v>20</v>
      </c>
      <c r="W34" s="670">
        <f>W35+W51</f>
        <v>12</v>
      </c>
      <c r="X34" s="671"/>
      <c r="Y34" s="672"/>
      <c r="Z34" s="390">
        <f>Z35+Z51</f>
        <v>15</v>
      </c>
      <c r="AA34" s="670">
        <f>AA35+AA51</f>
        <v>20</v>
      </c>
      <c r="AB34" s="671"/>
      <c r="AC34" s="672"/>
      <c r="AD34" s="327">
        <f>AD35+AD51</f>
        <v>25</v>
      </c>
      <c r="AE34" s="670">
        <f>AE35+AE51</f>
        <v>16</v>
      </c>
      <c r="AF34" s="671"/>
      <c r="AG34" s="672"/>
      <c r="AH34" s="327">
        <f>AH35+AH51</f>
        <v>20</v>
      </c>
      <c r="AI34" s="670">
        <f>AI35+AI51</f>
        <v>20</v>
      </c>
      <c r="AJ34" s="671"/>
      <c r="AK34" s="672"/>
      <c r="AL34" s="327">
        <f>AL35+AL51</f>
        <v>30</v>
      </c>
      <c r="AM34" s="670">
        <f>AM35+AM51</f>
        <v>0</v>
      </c>
      <c r="AN34" s="671"/>
      <c r="AO34" s="672"/>
      <c r="AP34" s="327">
        <f>AP35+AP51</f>
        <v>0</v>
      </c>
      <c r="AQ34" s="326"/>
      <c r="AR34" s="328"/>
      <c r="AS34" s="326"/>
      <c r="AT34" s="120"/>
    </row>
    <row r="35" spans="1:46" ht="50.25" customHeight="1" thickBot="1">
      <c r="A35" s="382"/>
      <c r="B35" s="394" t="s">
        <v>190</v>
      </c>
      <c r="C35" s="384"/>
      <c r="D35" s="385">
        <f>SUM(D36:D50)</f>
        <v>75</v>
      </c>
      <c r="E35" s="385">
        <f>SUM(E36:E50)</f>
        <v>2250</v>
      </c>
      <c r="F35" s="385"/>
      <c r="G35" s="385"/>
      <c r="H35" s="385"/>
      <c r="I35" s="385"/>
      <c r="J35" s="385"/>
      <c r="K35" s="670">
        <f>SUM(K36:M50)</f>
        <v>0</v>
      </c>
      <c r="L35" s="671"/>
      <c r="M35" s="672"/>
      <c r="N35" s="327">
        <f>SUM(N36:N50)</f>
        <v>0</v>
      </c>
      <c r="O35" s="670">
        <f>SUM(O36:Q50)</f>
        <v>4</v>
      </c>
      <c r="P35" s="671"/>
      <c r="Q35" s="672"/>
      <c r="R35" s="390">
        <f>SUM(R36:R50)</f>
        <v>5</v>
      </c>
      <c r="S35" s="670">
        <f>SUM(S36:U50)</f>
        <v>16</v>
      </c>
      <c r="T35" s="671"/>
      <c r="U35" s="672"/>
      <c r="V35" s="327">
        <f>SUM(V36:V50)</f>
        <v>20</v>
      </c>
      <c r="W35" s="670">
        <f>SUM(W36:Y50)</f>
        <v>12</v>
      </c>
      <c r="X35" s="671"/>
      <c r="Y35" s="672"/>
      <c r="Z35" s="327">
        <f>SUM(Z36:Z50)</f>
        <v>15</v>
      </c>
      <c r="AA35" s="670">
        <f>SUM(AA36:AC50)</f>
        <v>16</v>
      </c>
      <c r="AB35" s="671"/>
      <c r="AC35" s="672"/>
      <c r="AD35" s="327">
        <f>SUM(AD36:AD50)</f>
        <v>20</v>
      </c>
      <c r="AE35" s="670">
        <f>SUM(AE36:AG50)</f>
        <v>12</v>
      </c>
      <c r="AF35" s="671"/>
      <c r="AG35" s="672"/>
      <c r="AH35" s="327">
        <f>SUM(AH36:AH50)</f>
        <v>15</v>
      </c>
      <c r="AI35" s="670">
        <f>SUM(AI36:AK50)</f>
        <v>0</v>
      </c>
      <c r="AJ35" s="671"/>
      <c r="AK35" s="672"/>
      <c r="AL35" s="327">
        <f>SUM(AL36:AL50)</f>
        <v>0</v>
      </c>
      <c r="AM35" s="670">
        <f>SUM(AM36:AO50)</f>
        <v>0</v>
      </c>
      <c r="AN35" s="671"/>
      <c r="AO35" s="672"/>
      <c r="AP35" s="327">
        <f>SUM(AP36:AP50)</f>
        <v>0</v>
      </c>
      <c r="AQ35" s="326"/>
      <c r="AR35" s="328"/>
      <c r="AS35" s="326"/>
      <c r="AT35" s="120"/>
    </row>
    <row r="36" spans="1:46" ht="51" customHeight="1">
      <c r="A36" s="144" t="s">
        <v>210</v>
      </c>
      <c r="B36" s="513" t="s">
        <v>279</v>
      </c>
      <c r="C36" s="423" t="s">
        <v>270</v>
      </c>
      <c r="D36" s="94">
        <v>5</v>
      </c>
      <c r="E36" s="109">
        <f t="shared" ref="E36:E50" si="18">D36*30</f>
        <v>150</v>
      </c>
      <c r="F36" s="109">
        <f t="shared" ref="F36:F50" si="19">G36+H36+I36</f>
        <v>64</v>
      </c>
      <c r="G36" s="118">
        <v>32</v>
      </c>
      <c r="H36" s="109">
        <v>16</v>
      </c>
      <c r="I36" s="118">
        <v>16</v>
      </c>
      <c r="J36" s="109">
        <f t="shared" ref="J36:J50" si="20">E36-F36</f>
        <v>86</v>
      </c>
      <c r="K36" s="93"/>
      <c r="L36" s="90"/>
      <c r="M36" s="234"/>
      <c r="N36" s="235"/>
      <c r="O36" s="89">
        <v>2</v>
      </c>
      <c r="P36" s="90">
        <v>1</v>
      </c>
      <c r="Q36" s="91">
        <v>1</v>
      </c>
      <c r="R36" s="145">
        <v>5</v>
      </c>
      <c r="S36" s="89"/>
      <c r="T36" s="90"/>
      <c r="U36" s="91"/>
      <c r="V36" s="92"/>
      <c r="W36" s="89"/>
      <c r="X36" s="90"/>
      <c r="Y36" s="91"/>
      <c r="Z36" s="92"/>
      <c r="AA36" s="89"/>
      <c r="AB36" s="90"/>
      <c r="AC36" s="91"/>
      <c r="AD36" s="92"/>
      <c r="AE36" s="93"/>
      <c r="AF36" s="90"/>
      <c r="AG36" s="91"/>
      <c r="AH36" s="92"/>
      <c r="AI36" s="93"/>
      <c r="AJ36" s="90"/>
      <c r="AK36" s="91"/>
      <c r="AL36" s="92"/>
      <c r="AM36" s="89"/>
      <c r="AN36" s="90"/>
      <c r="AO36" s="91"/>
      <c r="AP36" s="92"/>
      <c r="AQ36" s="109">
        <v>2</v>
      </c>
      <c r="AR36" s="94"/>
      <c r="AS36" s="109"/>
      <c r="AT36" s="120"/>
    </row>
    <row r="37" spans="1:46" ht="86.25" customHeight="1">
      <c r="A37" s="233" t="s">
        <v>211</v>
      </c>
      <c r="B37" s="514" t="s">
        <v>280</v>
      </c>
      <c r="C37" s="417" t="s">
        <v>271</v>
      </c>
      <c r="D37" s="236">
        <v>5</v>
      </c>
      <c r="E37" s="98">
        <f t="shared" si="18"/>
        <v>150</v>
      </c>
      <c r="F37" s="98">
        <f t="shared" si="19"/>
        <v>64</v>
      </c>
      <c r="G37" s="99">
        <v>32</v>
      </c>
      <c r="H37" s="98">
        <v>32</v>
      </c>
      <c r="I37" s="99"/>
      <c r="J37" s="98">
        <f t="shared" si="20"/>
        <v>86</v>
      </c>
      <c r="K37" s="105"/>
      <c r="L37" s="101"/>
      <c r="M37" s="102"/>
      <c r="N37" s="103"/>
      <c r="O37" s="100"/>
      <c r="P37" s="101"/>
      <c r="Q37" s="104"/>
      <c r="R37" s="237"/>
      <c r="S37" s="100">
        <v>2</v>
      </c>
      <c r="T37" s="101">
        <v>2</v>
      </c>
      <c r="U37" s="104"/>
      <c r="V37" s="237">
        <v>5</v>
      </c>
      <c r="W37" s="100"/>
      <c r="X37" s="101"/>
      <c r="Y37" s="104"/>
      <c r="Z37" s="103"/>
      <c r="AA37" s="100"/>
      <c r="AB37" s="101"/>
      <c r="AC37" s="104"/>
      <c r="AD37" s="103"/>
      <c r="AE37" s="105"/>
      <c r="AF37" s="101"/>
      <c r="AG37" s="104"/>
      <c r="AH37" s="103"/>
      <c r="AI37" s="105"/>
      <c r="AJ37" s="101"/>
      <c r="AK37" s="104"/>
      <c r="AL37" s="103"/>
      <c r="AM37" s="100"/>
      <c r="AN37" s="101"/>
      <c r="AO37" s="104"/>
      <c r="AP37" s="103"/>
      <c r="AQ37" s="109">
        <v>3</v>
      </c>
      <c r="AR37" s="106"/>
      <c r="AS37" s="98"/>
      <c r="AT37" s="120"/>
    </row>
    <row r="38" spans="1:46" ht="132" customHeight="1">
      <c r="A38" s="233" t="s">
        <v>212</v>
      </c>
      <c r="B38" s="515" t="s">
        <v>281</v>
      </c>
      <c r="C38" s="417" t="s">
        <v>272</v>
      </c>
      <c r="D38" s="147">
        <v>5</v>
      </c>
      <c r="E38" s="98">
        <f t="shared" si="18"/>
        <v>150</v>
      </c>
      <c r="F38" s="98">
        <f t="shared" si="19"/>
        <v>64</v>
      </c>
      <c r="G38" s="99">
        <v>32</v>
      </c>
      <c r="H38" s="98">
        <v>16</v>
      </c>
      <c r="I38" s="99">
        <v>16</v>
      </c>
      <c r="J38" s="98">
        <f t="shared" si="20"/>
        <v>86</v>
      </c>
      <c r="K38" s="105"/>
      <c r="L38" s="101"/>
      <c r="M38" s="102"/>
      <c r="N38" s="103"/>
      <c r="O38" s="100"/>
      <c r="P38" s="101"/>
      <c r="Q38" s="104"/>
      <c r="R38" s="151"/>
      <c r="S38" s="100">
        <v>2</v>
      </c>
      <c r="T38" s="101">
        <v>1</v>
      </c>
      <c r="U38" s="104">
        <v>1</v>
      </c>
      <c r="V38" s="103">
        <v>5</v>
      </c>
      <c r="W38" s="100"/>
      <c r="X38" s="101"/>
      <c r="Y38" s="104"/>
      <c r="Z38" s="103"/>
      <c r="AA38" s="100"/>
      <c r="AB38" s="101"/>
      <c r="AC38" s="104"/>
      <c r="AD38" s="103"/>
      <c r="AE38" s="105"/>
      <c r="AF38" s="101"/>
      <c r="AG38" s="104"/>
      <c r="AH38" s="103"/>
      <c r="AI38" s="105"/>
      <c r="AJ38" s="101"/>
      <c r="AK38" s="104"/>
      <c r="AL38" s="103"/>
      <c r="AM38" s="100"/>
      <c r="AN38" s="101"/>
      <c r="AO38" s="104"/>
      <c r="AP38" s="103"/>
      <c r="AQ38" s="109">
        <v>3</v>
      </c>
      <c r="AR38" s="106"/>
      <c r="AS38" s="98"/>
      <c r="AT38" s="120"/>
    </row>
    <row r="39" spans="1:46" ht="110.25" customHeight="1">
      <c r="A39" s="233" t="s">
        <v>213</v>
      </c>
      <c r="B39" s="516" t="s">
        <v>282</v>
      </c>
      <c r="C39" s="417" t="s">
        <v>313</v>
      </c>
      <c r="D39" s="147">
        <v>5</v>
      </c>
      <c r="E39" s="98">
        <f t="shared" si="18"/>
        <v>150</v>
      </c>
      <c r="F39" s="98">
        <f t="shared" si="19"/>
        <v>64</v>
      </c>
      <c r="G39" s="99"/>
      <c r="H39" s="98"/>
      <c r="I39" s="99">
        <v>64</v>
      </c>
      <c r="J39" s="98">
        <f t="shared" si="20"/>
        <v>86</v>
      </c>
      <c r="K39" s="105"/>
      <c r="L39" s="101"/>
      <c r="M39" s="102"/>
      <c r="N39" s="103"/>
      <c r="O39" s="100"/>
      <c r="P39" s="101"/>
      <c r="Q39" s="104"/>
      <c r="R39" s="151"/>
      <c r="S39" s="100"/>
      <c r="T39" s="101"/>
      <c r="U39" s="104">
        <v>4</v>
      </c>
      <c r="V39" s="238">
        <v>5</v>
      </c>
      <c r="W39" s="100"/>
      <c r="X39" s="101"/>
      <c r="Y39" s="104"/>
      <c r="Z39" s="103"/>
      <c r="AA39" s="100"/>
      <c r="AB39" s="101"/>
      <c r="AC39" s="104"/>
      <c r="AD39" s="103"/>
      <c r="AE39" s="105"/>
      <c r="AF39" s="101"/>
      <c r="AG39" s="104"/>
      <c r="AH39" s="103"/>
      <c r="AI39" s="105"/>
      <c r="AJ39" s="101"/>
      <c r="AK39" s="104"/>
      <c r="AL39" s="103"/>
      <c r="AM39" s="100"/>
      <c r="AN39" s="101"/>
      <c r="AO39" s="104"/>
      <c r="AP39" s="103"/>
      <c r="AQ39" s="109">
        <v>3</v>
      </c>
      <c r="AR39" s="106"/>
      <c r="AS39" s="98"/>
      <c r="AT39" s="120"/>
    </row>
    <row r="40" spans="1:46" ht="70.5" customHeight="1">
      <c r="A40" s="233" t="s">
        <v>214</v>
      </c>
      <c r="B40" s="516" t="s">
        <v>291</v>
      </c>
      <c r="C40" s="417" t="s">
        <v>292</v>
      </c>
      <c r="D40" s="147">
        <v>5</v>
      </c>
      <c r="E40" s="98">
        <f t="shared" si="18"/>
        <v>150</v>
      </c>
      <c r="F40" s="98">
        <f t="shared" si="19"/>
        <v>64</v>
      </c>
      <c r="G40" s="99">
        <v>32</v>
      </c>
      <c r="H40" s="98">
        <v>16</v>
      </c>
      <c r="I40" s="99">
        <v>16</v>
      </c>
      <c r="J40" s="98">
        <f t="shared" si="20"/>
        <v>86</v>
      </c>
      <c r="K40" s="105"/>
      <c r="L40" s="101"/>
      <c r="M40" s="102"/>
      <c r="N40" s="103"/>
      <c r="O40" s="100"/>
      <c r="P40" s="101"/>
      <c r="Q40" s="104"/>
      <c r="R40" s="151"/>
      <c r="S40" s="100">
        <v>2</v>
      </c>
      <c r="T40" s="101">
        <v>1</v>
      </c>
      <c r="U40" s="104">
        <v>1</v>
      </c>
      <c r="V40" s="103">
        <v>5</v>
      </c>
      <c r="W40" s="100"/>
      <c r="X40" s="101"/>
      <c r="Y40" s="104"/>
      <c r="Z40" s="103"/>
      <c r="AA40" s="100"/>
      <c r="AB40" s="101"/>
      <c r="AC40" s="104"/>
      <c r="AD40" s="103"/>
      <c r="AE40" s="105"/>
      <c r="AF40" s="101"/>
      <c r="AG40" s="104"/>
      <c r="AH40" s="103"/>
      <c r="AI40" s="105"/>
      <c r="AJ40" s="101"/>
      <c r="AK40" s="104"/>
      <c r="AL40" s="103"/>
      <c r="AM40" s="100"/>
      <c r="AN40" s="101"/>
      <c r="AO40" s="104"/>
      <c r="AP40" s="103"/>
      <c r="AQ40" s="109">
        <v>3</v>
      </c>
      <c r="AR40" s="106"/>
      <c r="AS40" s="98"/>
      <c r="AT40" s="120"/>
    </row>
    <row r="41" spans="1:46" ht="77.25" customHeight="1">
      <c r="A41" s="233" t="s">
        <v>215</v>
      </c>
      <c r="B41" s="515" t="s">
        <v>284</v>
      </c>
      <c r="C41" s="417" t="s">
        <v>271</v>
      </c>
      <c r="D41" s="147">
        <v>5</v>
      </c>
      <c r="E41" s="98">
        <f t="shared" si="18"/>
        <v>150</v>
      </c>
      <c r="F41" s="98">
        <f t="shared" si="19"/>
        <v>64</v>
      </c>
      <c r="G41" s="99">
        <v>32</v>
      </c>
      <c r="H41" s="98"/>
      <c r="I41" s="99">
        <v>32</v>
      </c>
      <c r="J41" s="98">
        <f t="shared" si="20"/>
        <v>86</v>
      </c>
      <c r="K41" s="105"/>
      <c r="L41" s="101"/>
      <c r="M41" s="102"/>
      <c r="N41" s="103"/>
      <c r="O41" s="100"/>
      <c r="P41" s="101"/>
      <c r="Q41" s="104"/>
      <c r="R41" s="151"/>
      <c r="S41" s="100"/>
      <c r="T41" s="101"/>
      <c r="U41" s="104"/>
      <c r="V41" s="103"/>
      <c r="W41" s="100">
        <v>2</v>
      </c>
      <c r="X41" s="101"/>
      <c r="Y41" s="104">
        <v>2</v>
      </c>
      <c r="Z41" s="103">
        <v>5</v>
      </c>
      <c r="AA41" s="100"/>
      <c r="AB41" s="101"/>
      <c r="AC41" s="104"/>
      <c r="AD41" s="103"/>
      <c r="AE41" s="105"/>
      <c r="AF41" s="101"/>
      <c r="AG41" s="104"/>
      <c r="AH41" s="103"/>
      <c r="AI41" s="105"/>
      <c r="AJ41" s="101"/>
      <c r="AK41" s="104"/>
      <c r="AL41" s="103"/>
      <c r="AM41" s="100"/>
      <c r="AN41" s="101"/>
      <c r="AO41" s="104"/>
      <c r="AP41" s="103"/>
      <c r="AQ41" s="109">
        <v>4</v>
      </c>
      <c r="AR41" s="106"/>
      <c r="AS41" s="98"/>
      <c r="AT41" s="120"/>
    </row>
    <row r="42" spans="1:46" ht="84" customHeight="1">
      <c r="A42" s="233" t="s">
        <v>216</v>
      </c>
      <c r="B42" s="515" t="s">
        <v>300</v>
      </c>
      <c r="C42" s="417" t="s">
        <v>293</v>
      </c>
      <c r="D42" s="147">
        <v>5</v>
      </c>
      <c r="E42" s="98">
        <f t="shared" si="18"/>
        <v>150</v>
      </c>
      <c r="F42" s="98">
        <f t="shared" si="19"/>
        <v>64</v>
      </c>
      <c r="G42" s="99">
        <v>32</v>
      </c>
      <c r="H42" s="98">
        <v>16</v>
      </c>
      <c r="I42" s="99">
        <v>16</v>
      </c>
      <c r="J42" s="98">
        <f t="shared" si="20"/>
        <v>86</v>
      </c>
      <c r="K42" s="105"/>
      <c r="L42" s="101"/>
      <c r="M42" s="102"/>
      <c r="N42" s="103"/>
      <c r="O42" s="100"/>
      <c r="P42" s="101"/>
      <c r="Q42" s="104"/>
      <c r="R42" s="151"/>
      <c r="S42" s="100"/>
      <c r="T42" s="101"/>
      <c r="U42" s="104"/>
      <c r="V42" s="103"/>
      <c r="W42" s="100">
        <v>2</v>
      </c>
      <c r="X42" s="101">
        <v>1</v>
      </c>
      <c r="Y42" s="104">
        <v>1</v>
      </c>
      <c r="Z42" s="238">
        <v>5</v>
      </c>
      <c r="AA42" s="100"/>
      <c r="AB42" s="101"/>
      <c r="AC42" s="104"/>
      <c r="AD42" s="103"/>
      <c r="AE42" s="105"/>
      <c r="AF42" s="101"/>
      <c r="AG42" s="104"/>
      <c r="AH42" s="103"/>
      <c r="AI42" s="105"/>
      <c r="AJ42" s="101"/>
      <c r="AK42" s="104"/>
      <c r="AL42" s="103"/>
      <c r="AM42" s="100"/>
      <c r="AN42" s="101"/>
      <c r="AO42" s="104"/>
      <c r="AP42" s="103"/>
      <c r="AQ42" s="109">
        <v>4</v>
      </c>
      <c r="AR42" s="106"/>
      <c r="AS42" s="98"/>
      <c r="AT42" s="120"/>
    </row>
    <row r="43" spans="1:46" s="300" customFormat="1" ht="57" customHeight="1">
      <c r="A43" s="233" t="s">
        <v>217</v>
      </c>
      <c r="B43" s="515" t="s">
        <v>283</v>
      </c>
      <c r="C43" s="417" t="s">
        <v>273</v>
      </c>
      <c r="D43" s="147">
        <v>5</v>
      </c>
      <c r="E43" s="98">
        <f t="shared" si="18"/>
        <v>150</v>
      </c>
      <c r="F43" s="98">
        <v>64</v>
      </c>
      <c r="G43" s="427">
        <v>32</v>
      </c>
      <c r="H43" s="98">
        <v>16</v>
      </c>
      <c r="I43" s="427">
        <v>16</v>
      </c>
      <c r="J43" s="98">
        <v>86</v>
      </c>
      <c r="K43" s="105"/>
      <c r="L43" s="101"/>
      <c r="M43" s="102"/>
      <c r="N43" s="103"/>
      <c r="O43" s="100"/>
      <c r="P43" s="101"/>
      <c r="Q43" s="104"/>
      <c r="R43" s="151"/>
      <c r="S43" s="100"/>
      <c r="T43" s="101"/>
      <c r="U43" s="104"/>
      <c r="V43" s="103"/>
      <c r="W43" s="100">
        <v>2</v>
      </c>
      <c r="X43" s="101">
        <v>1</v>
      </c>
      <c r="Y43" s="104">
        <v>1</v>
      </c>
      <c r="Z43" s="238">
        <v>5</v>
      </c>
      <c r="AA43" s="100"/>
      <c r="AB43" s="101"/>
      <c r="AC43" s="104"/>
      <c r="AD43" s="103"/>
      <c r="AE43" s="105"/>
      <c r="AF43" s="101"/>
      <c r="AG43" s="104"/>
      <c r="AH43" s="103"/>
      <c r="AI43" s="105"/>
      <c r="AJ43" s="101"/>
      <c r="AK43" s="104"/>
      <c r="AL43" s="103"/>
      <c r="AM43" s="100"/>
      <c r="AN43" s="101"/>
      <c r="AO43" s="104"/>
      <c r="AP43" s="103"/>
      <c r="AQ43" s="428">
        <v>4</v>
      </c>
      <c r="AR43" s="429"/>
      <c r="AS43" s="98"/>
      <c r="AT43" s="430"/>
    </row>
    <row r="44" spans="1:46" ht="51" customHeight="1">
      <c r="A44" s="233" t="s">
        <v>218</v>
      </c>
      <c r="B44" s="515" t="s">
        <v>294</v>
      </c>
      <c r="C44" s="417" t="s">
        <v>286</v>
      </c>
      <c r="D44" s="106">
        <v>5</v>
      </c>
      <c r="E44" s="98">
        <f t="shared" si="18"/>
        <v>150</v>
      </c>
      <c r="F44" s="98">
        <f t="shared" si="19"/>
        <v>64</v>
      </c>
      <c r="G44" s="99">
        <v>32</v>
      </c>
      <c r="H44" s="98"/>
      <c r="I44" s="99">
        <v>32</v>
      </c>
      <c r="J44" s="98">
        <f t="shared" si="20"/>
        <v>86</v>
      </c>
      <c r="K44" s="105"/>
      <c r="L44" s="101"/>
      <c r="M44" s="102"/>
      <c r="N44" s="103"/>
      <c r="O44" s="100"/>
      <c r="P44" s="101"/>
      <c r="Q44" s="104"/>
      <c r="R44" s="151"/>
      <c r="S44" s="100"/>
      <c r="T44" s="101"/>
      <c r="U44" s="104"/>
      <c r="V44" s="103"/>
      <c r="W44" s="100"/>
      <c r="X44" s="101"/>
      <c r="Y44" s="104"/>
      <c r="Z44" s="103"/>
      <c r="AA44" s="100">
        <v>2</v>
      </c>
      <c r="AB44" s="101"/>
      <c r="AC44" s="104">
        <v>2</v>
      </c>
      <c r="AD44" s="103">
        <v>5</v>
      </c>
      <c r="AE44" s="105"/>
      <c r="AF44" s="101"/>
      <c r="AG44" s="104"/>
      <c r="AH44" s="103"/>
      <c r="AI44" s="105"/>
      <c r="AJ44" s="101"/>
      <c r="AK44" s="104"/>
      <c r="AL44" s="103"/>
      <c r="AM44" s="100"/>
      <c r="AN44" s="101"/>
      <c r="AO44" s="104"/>
      <c r="AP44" s="103"/>
      <c r="AQ44" s="109">
        <v>5</v>
      </c>
      <c r="AR44" s="106"/>
      <c r="AS44" s="98"/>
      <c r="AT44" s="120"/>
    </row>
    <row r="45" spans="1:46" ht="90" customHeight="1">
      <c r="A45" s="233" t="s">
        <v>219</v>
      </c>
      <c r="B45" s="516" t="s">
        <v>287</v>
      </c>
      <c r="C45" s="417" t="s">
        <v>288</v>
      </c>
      <c r="D45" s="236">
        <v>5</v>
      </c>
      <c r="E45" s="98">
        <f t="shared" si="18"/>
        <v>150</v>
      </c>
      <c r="F45" s="98">
        <f t="shared" si="19"/>
        <v>64</v>
      </c>
      <c r="G45" s="99">
        <v>32</v>
      </c>
      <c r="H45" s="98"/>
      <c r="I45" s="99">
        <v>32</v>
      </c>
      <c r="J45" s="98">
        <f t="shared" si="20"/>
        <v>86</v>
      </c>
      <c r="K45" s="105"/>
      <c r="L45" s="101"/>
      <c r="M45" s="102"/>
      <c r="N45" s="103"/>
      <c r="O45" s="100"/>
      <c r="P45" s="101"/>
      <c r="Q45" s="104"/>
      <c r="R45" s="151"/>
      <c r="S45" s="100"/>
      <c r="T45" s="101"/>
      <c r="U45" s="104"/>
      <c r="V45" s="103"/>
      <c r="W45" s="100"/>
      <c r="X45" s="101"/>
      <c r="Y45" s="104"/>
      <c r="Z45" s="103"/>
      <c r="AA45" s="100">
        <v>2</v>
      </c>
      <c r="AB45" s="101"/>
      <c r="AC45" s="104">
        <v>2</v>
      </c>
      <c r="AD45" s="103">
        <v>5</v>
      </c>
      <c r="AE45" s="105"/>
      <c r="AF45" s="101"/>
      <c r="AG45" s="104"/>
      <c r="AH45" s="103"/>
      <c r="AI45" s="105"/>
      <c r="AJ45" s="101"/>
      <c r="AK45" s="104"/>
      <c r="AL45" s="103"/>
      <c r="AM45" s="100"/>
      <c r="AN45" s="101"/>
      <c r="AO45" s="104"/>
      <c r="AP45" s="103"/>
      <c r="AQ45" s="109">
        <v>5</v>
      </c>
      <c r="AR45" s="106"/>
      <c r="AS45" s="98"/>
      <c r="AT45" s="120"/>
    </row>
    <row r="46" spans="1:46" ht="83.25" customHeight="1">
      <c r="A46" s="233" t="s">
        <v>220</v>
      </c>
      <c r="B46" s="516" t="s">
        <v>289</v>
      </c>
      <c r="C46" s="417" t="s">
        <v>290</v>
      </c>
      <c r="D46" s="236">
        <v>5</v>
      </c>
      <c r="E46" s="98">
        <f t="shared" si="18"/>
        <v>150</v>
      </c>
      <c r="F46" s="98">
        <f t="shared" si="19"/>
        <v>64</v>
      </c>
      <c r="G46" s="99">
        <v>32</v>
      </c>
      <c r="H46" s="98"/>
      <c r="I46" s="99">
        <v>32</v>
      </c>
      <c r="J46" s="98">
        <f t="shared" si="20"/>
        <v>86</v>
      </c>
      <c r="K46" s="105"/>
      <c r="L46" s="101"/>
      <c r="M46" s="102"/>
      <c r="N46" s="103"/>
      <c r="O46" s="100"/>
      <c r="P46" s="101"/>
      <c r="Q46" s="104"/>
      <c r="R46" s="151"/>
      <c r="S46" s="100"/>
      <c r="T46" s="101"/>
      <c r="U46" s="104"/>
      <c r="V46" s="103"/>
      <c r="W46" s="100"/>
      <c r="X46" s="101"/>
      <c r="Y46" s="104"/>
      <c r="Z46" s="103"/>
      <c r="AA46" s="100">
        <v>2</v>
      </c>
      <c r="AB46" s="101"/>
      <c r="AC46" s="104">
        <v>2</v>
      </c>
      <c r="AD46" s="103">
        <v>5</v>
      </c>
      <c r="AE46" s="105"/>
      <c r="AF46" s="101"/>
      <c r="AG46" s="104"/>
      <c r="AH46" s="103"/>
      <c r="AI46" s="105"/>
      <c r="AJ46" s="101"/>
      <c r="AK46" s="104"/>
      <c r="AL46" s="103"/>
      <c r="AM46" s="100"/>
      <c r="AN46" s="101"/>
      <c r="AO46" s="104"/>
      <c r="AP46" s="103"/>
      <c r="AQ46" s="109">
        <v>5</v>
      </c>
      <c r="AR46" s="106"/>
      <c r="AS46" s="98"/>
      <c r="AT46" s="120"/>
    </row>
    <row r="47" spans="1:46" ht="51" customHeight="1">
      <c r="A47" s="233" t="s">
        <v>221</v>
      </c>
      <c r="B47" s="516" t="s">
        <v>285</v>
      </c>
      <c r="C47" s="417" t="s">
        <v>273</v>
      </c>
      <c r="D47" s="236">
        <v>5</v>
      </c>
      <c r="E47" s="98">
        <f t="shared" si="18"/>
        <v>150</v>
      </c>
      <c r="F47" s="98">
        <f t="shared" si="19"/>
        <v>64</v>
      </c>
      <c r="G47" s="99">
        <v>32</v>
      </c>
      <c r="H47" s="98"/>
      <c r="I47" s="99">
        <v>32</v>
      </c>
      <c r="J47" s="98">
        <f t="shared" si="20"/>
        <v>86</v>
      </c>
      <c r="K47" s="105"/>
      <c r="L47" s="101"/>
      <c r="M47" s="102"/>
      <c r="N47" s="103"/>
      <c r="O47" s="100"/>
      <c r="P47" s="101"/>
      <c r="Q47" s="104"/>
      <c r="R47" s="151"/>
      <c r="S47" s="100"/>
      <c r="T47" s="101"/>
      <c r="U47" s="104"/>
      <c r="V47" s="103"/>
      <c r="W47" s="100"/>
      <c r="X47" s="101"/>
      <c r="Y47" s="104"/>
      <c r="Z47" s="103"/>
      <c r="AA47" s="100">
        <v>2</v>
      </c>
      <c r="AB47" s="101"/>
      <c r="AC47" s="104">
        <v>2</v>
      </c>
      <c r="AD47" s="238">
        <v>5</v>
      </c>
      <c r="AE47" s="105"/>
      <c r="AF47" s="101"/>
      <c r="AG47" s="104"/>
      <c r="AH47" s="103"/>
      <c r="AI47" s="105"/>
      <c r="AJ47" s="101"/>
      <c r="AK47" s="104"/>
      <c r="AL47" s="103"/>
      <c r="AM47" s="100"/>
      <c r="AN47" s="101"/>
      <c r="AO47" s="104"/>
      <c r="AP47" s="103"/>
      <c r="AQ47" s="109">
        <v>5</v>
      </c>
      <c r="AR47" s="106"/>
      <c r="AS47" s="98"/>
      <c r="AT47" s="120"/>
    </row>
    <row r="48" spans="1:46" ht="51" customHeight="1">
      <c r="A48" s="233" t="s">
        <v>222</v>
      </c>
      <c r="B48" s="516" t="s">
        <v>295</v>
      </c>
      <c r="C48" s="417" t="s">
        <v>286</v>
      </c>
      <c r="D48" s="236">
        <v>5</v>
      </c>
      <c r="E48" s="98">
        <f t="shared" si="18"/>
        <v>150</v>
      </c>
      <c r="F48" s="98">
        <f t="shared" si="19"/>
        <v>64</v>
      </c>
      <c r="G48" s="99">
        <v>32</v>
      </c>
      <c r="H48" s="98"/>
      <c r="I48" s="99">
        <v>32</v>
      </c>
      <c r="J48" s="98">
        <f t="shared" si="20"/>
        <v>86</v>
      </c>
      <c r="K48" s="105"/>
      <c r="L48" s="101"/>
      <c r="M48" s="102"/>
      <c r="N48" s="103"/>
      <c r="O48" s="100"/>
      <c r="P48" s="101"/>
      <c r="Q48" s="104"/>
      <c r="R48" s="151"/>
      <c r="S48" s="100"/>
      <c r="T48" s="101"/>
      <c r="U48" s="104"/>
      <c r="V48" s="103"/>
      <c r="W48" s="100"/>
      <c r="X48" s="101"/>
      <c r="Y48" s="104"/>
      <c r="Z48" s="103"/>
      <c r="AA48" s="100"/>
      <c r="AB48" s="101"/>
      <c r="AC48" s="104"/>
      <c r="AD48" s="103"/>
      <c r="AE48" s="105">
        <v>2</v>
      </c>
      <c r="AF48" s="101"/>
      <c r="AG48" s="104">
        <v>2</v>
      </c>
      <c r="AH48" s="103">
        <v>5</v>
      </c>
      <c r="AI48" s="105"/>
      <c r="AJ48" s="101"/>
      <c r="AK48" s="104"/>
      <c r="AL48" s="103"/>
      <c r="AM48" s="100"/>
      <c r="AN48" s="101"/>
      <c r="AO48" s="104"/>
      <c r="AP48" s="103"/>
      <c r="AQ48" s="109">
        <v>6</v>
      </c>
      <c r="AR48" s="106"/>
      <c r="AS48" s="98"/>
      <c r="AT48" s="120"/>
    </row>
    <row r="49" spans="1:46" ht="107.25" customHeight="1">
      <c r="A49" s="233" t="s">
        <v>223</v>
      </c>
      <c r="B49" s="514" t="s">
        <v>296</v>
      </c>
      <c r="C49" s="417" t="s">
        <v>288</v>
      </c>
      <c r="D49" s="236">
        <v>5</v>
      </c>
      <c r="E49" s="98">
        <f t="shared" si="18"/>
        <v>150</v>
      </c>
      <c r="F49" s="98">
        <f t="shared" si="19"/>
        <v>64</v>
      </c>
      <c r="G49" s="99">
        <v>32</v>
      </c>
      <c r="H49" s="98"/>
      <c r="I49" s="99">
        <v>32</v>
      </c>
      <c r="J49" s="98">
        <f t="shared" si="20"/>
        <v>86</v>
      </c>
      <c r="K49" s="105"/>
      <c r="L49" s="101"/>
      <c r="M49" s="102"/>
      <c r="N49" s="103"/>
      <c r="O49" s="100"/>
      <c r="P49" s="101"/>
      <c r="Q49" s="104"/>
      <c r="R49" s="151"/>
      <c r="S49" s="100"/>
      <c r="T49" s="101"/>
      <c r="U49" s="104"/>
      <c r="V49" s="103"/>
      <c r="W49" s="100"/>
      <c r="X49" s="101"/>
      <c r="Y49" s="104"/>
      <c r="Z49" s="103"/>
      <c r="AA49" s="100"/>
      <c r="AB49" s="101"/>
      <c r="AC49" s="104"/>
      <c r="AD49" s="103"/>
      <c r="AE49" s="105">
        <v>2</v>
      </c>
      <c r="AF49" s="101"/>
      <c r="AG49" s="104">
        <v>2</v>
      </c>
      <c r="AH49" s="103">
        <v>5</v>
      </c>
      <c r="AI49" s="105"/>
      <c r="AJ49" s="101"/>
      <c r="AK49" s="104"/>
      <c r="AL49" s="103"/>
      <c r="AM49" s="100"/>
      <c r="AN49" s="101"/>
      <c r="AO49" s="104"/>
      <c r="AP49" s="103"/>
      <c r="AQ49" s="109">
        <v>6</v>
      </c>
      <c r="AR49" s="106"/>
      <c r="AS49" s="98"/>
      <c r="AT49" s="120"/>
    </row>
    <row r="50" spans="1:46" ht="78" customHeight="1" thickBot="1">
      <c r="A50" s="233" t="s">
        <v>224</v>
      </c>
      <c r="B50" s="516" t="s">
        <v>297</v>
      </c>
      <c r="C50" s="417" t="s">
        <v>313</v>
      </c>
      <c r="D50" s="236">
        <v>5</v>
      </c>
      <c r="E50" s="98">
        <f t="shared" si="18"/>
        <v>150</v>
      </c>
      <c r="F50" s="98">
        <f t="shared" si="19"/>
        <v>64</v>
      </c>
      <c r="G50" s="99">
        <v>32</v>
      </c>
      <c r="H50" s="98"/>
      <c r="I50" s="99">
        <v>32</v>
      </c>
      <c r="J50" s="98">
        <f t="shared" si="20"/>
        <v>86</v>
      </c>
      <c r="K50" s="105"/>
      <c r="L50" s="101"/>
      <c r="M50" s="102"/>
      <c r="N50" s="103"/>
      <c r="O50" s="100"/>
      <c r="P50" s="101"/>
      <c r="Q50" s="104"/>
      <c r="R50" s="151"/>
      <c r="S50" s="100"/>
      <c r="T50" s="101"/>
      <c r="U50" s="104"/>
      <c r="V50" s="103"/>
      <c r="W50" s="100"/>
      <c r="X50" s="101"/>
      <c r="Y50" s="104"/>
      <c r="Z50" s="103"/>
      <c r="AA50" s="100"/>
      <c r="AB50" s="101"/>
      <c r="AC50" s="104"/>
      <c r="AD50" s="103"/>
      <c r="AE50" s="105">
        <v>2</v>
      </c>
      <c r="AF50" s="101"/>
      <c r="AG50" s="104">
        <v>2</v>
      </c>
      <c r="AH50" s="238">
        <v>5</v>
      </c>
      <c r="AI50" s="105"/>
      <c r="AJ50" s="101"/>
      <c r="AK50" s="104"/>
      <c r="AL50" s="103"/>
      <c r="AM50" s="100"/>
      <c r="AN50" s="101"/>
      <c r="AO50" s="104"/>
      <c r="AP50" s="103"/>
      <c r="AQ50" s="109">
        <v>6</v>
      </c>
      <c r="AR50" s="106"/>
      <c r="AS50" s="98"/>
      <c r="AT50" s="120"/>
    </row>
    <row r="51" spans="1:46" ht="19.5" customHeight="1" thickBot="1">
      <c r="A51" s="395"/>
      <c r="B51" s="383" t="s">
        <v>191</v>
      </c>
      <c r="C51" s="396"/>
      <c r="D51" s="397">
        <f>D52+D54+D56+D58+D60+D62+D64+D66</f>
        <v>40</v>
      </c>
      <c r="E51" s="398">
        <f>SUM(E52:E65)</f>
        <v>1050</v>
      </c>
      <c r="F51" s="398"/>
      <c r="G51" s="399"/>
      <c r="H51" s="398"/>
      <c r="I51" s="399"/>
      <c r="J51" s="398"/>
      <c r="K51" s="693">
        <f>SUM(K52:M65)</f>
        <v>0</v>
      </c>
      <c r="L51" s="671"/>
      <c r="M51" s="672"/>
      <c r="N51" s="398">
        <f>SUM(N52:N65)</f>
        <v>0</v>
      </c>
      <c r="O51" s="693">
        <f>SUM(O52:Q65)</f>
        <v>0</v>
      </c>
      <c r="P51" s="671"/>
      <c r="Q51" s="672"/>
      <c r="R51" s="400">
        <f>SUM(R52:R65)</f>
        <v>0</v>
      </c>
      <c r="S51" s="693">
        <f>SUM(S52:U65)</f>
        <v>0</v>
      </c>
      <c r="T51" s="671"/>
      <c r="U51" s="672"/>
      <c r="V51" s="398">
        <f>SUM(V52:V65)</f>
        <v>0</v>
      </c>
      <c r="W51" s="693">
        <f>SUM(W52:Y65)</f>
        <v>0</v>
      </c>
      <c r="X51" s="671"/>
      <c r="Y51" s="672"/>
      <c r="Z51" s="400">
        <f>SUM(Z52:Z65)</f>
        <v>0</v>
      </c>
      <c r="AA51" s="693">
        <f>SUM(AA52:AC65)</f>
        <v>4</v>
      </c>
      <c r="AB51" s="671"/>
      <c r="AC51" s="672"/>
      <c r="AD51" s="398">
        <f>SUM(AD52:AD65)</f>
        <v>5</v>
      </c>
      <c r="AE51" s="693">
        <f>SUM(AE52:AG65)</f>
        <v>4</v>
      </c>
      <c r="AF51" s="671"/>
      <c r="AG51" s="672"/>
      <c r="AH51" s="398">
        <f>SUM(AH52:AH65)</f>
        <v>5</v>
      </c>
      <c r="AI51" s="693">
        <f>SUM(AI52:AK65)</f>
        <v>20</v>
      </c>
      <c r="AJ51" s="671"/>
      <c r="AK51" s="672"/>
      <c r="AL51" s="398">
        <f>SUM(AL52:AL67)</f>
        <v>30</v>
      </c>
      <c r="AM51" s="693">
        <f>SUM(AM52:AO65)</f>
        <v>0</v>
      </c>
      <c r="AN51" s="671"/>
      <c r="AO51" s="672"/>
      <c r="AP51" s="398">
        <f>SUM(AP52:AP65)</f>
        <v>0</v>
      </c>
      <c r="AQ51" s="398"/>
      <c r="AR51" s="401"/>
      <c r="AS51" s="398"/>
      <c r="AT51" s="239"/>
    </row>
    <row r="52" spans="1:46" ht="69" customHeight="1">
      <c r="A52" s="240" t="s">
        <v>225</v>
      </c>
      <c r="B52" s="442" t="s">
        <v>298</v>
      </c>
      <c r="C52" s="682" t="s">
        <v>271</v>
      </c>
      <c r="D52" s="709">
        <v>5</v>
      </c>
      <c r="E52" s="709">
        <f>D52*30</f>
        <v>150</v>
      </c>
      <c r="F52" s="709">
        <f>G52+H52+I52</f>
        <v>64</v>
      </c>
      <c r="G52" s="710">
        <v>32</v>
      </c>
      <c r="H52" s="709"/>
      <c r="I52" s="710">
        <v>32</v>
      </c>
      <c r="J52" s="709">
        <f>E52-F52</f>
        <v>86</v>
      </c>
      <c r="K52" s="677"/>
      <c r="L52" s="659"/>
      <c r="M52" s="655"/>
      <c r="N52" s="660"/>
      <c r="O52" s="677"/>
      <c r="P52" s="659"/>
      <c r="Q52" s="655"/>
      <c r="R52" s="716"/>
      <c r="S52" s="705"/>
      <c r="T52" s="694"/>
      <c r="U52" s="695"/>
      <c r="V52" s="712"/>
      <c r="W52" s="705"/>
      <c r="X52" s="694"/>
      <c r="Y52" s="695"/>
      <c r="Z52" s="770"/>
      <c r="AA52" s="705">
        <v>2</v>
      </c>
      <c r="AB52" s="694"/>
      <c r="AC52" s="695">
        <v>2</v>
      </c>
      <c r="AD52" s="707">
        <v>5</v>
      </c>
      <c r="AE52" s="705"/>
      <c r="AF52" s="694"/>
      <c r="AG52" s="695"/>
      <c r="AH52" s="707"/>
      <c r="AI52" s="705"/>
      <c r="AJ52" s="694"/>
      <c r="AK52" s="695"/>
      <c r="AL52" s="707"/>
      <c r="AM52" s="705"/>
      <c r="AN52" s="694"/>
      <c r="AO52" s="695"/>
      <c r="AP52" s="707"/>
      <c r="AQ52" s="704">
        <v>5</v>
      </c>
      <c r="AR52" s="704"/>
      <c r="AS52" s="704">
        <v>5</v>
      </c>
      <c r="AT52" s="120"/>
    </row>
    <row r="53" spans="1:46" ht="89.25" customHeight="1">
      <c r="A53" s="233" t="s">
        <v>226</v>
      </c>
      <c r="B53" s="416" t="s">
        <v>299</v>
      </c>
      <c r="C53" s="654"/>
      <c r="D53" s="658"/>
      <c r="E53" s="658"/>
      <c r="F53" s="658"/>
      <c r="G53" s="711"/>
      <c r="H53" s="658"/>
      <c r="I53" s="711"/>
      <c r="J53" s="658"/>
      <c r="K53" s="678"/>
      <c r="L53" s="541"/>
      <c r="M53" s="656"/>
      <c r="N53" s="658"/>
      <c r="O53" s="678"/>
      <c r="P53" s="541"/>
      <c r="Q53" s="656"/>
      <c r="R53" s="658"/>
      <c r="S53" s="678"/>
      <c r="T53" s="541"/>
      <c r="U53" s="656"/>
      <c r="V53" s="658"/>
      <c r="W53" s="678"/>
      <c r="X53" s="541"/>
      <c r="Y53" s="656"/>
      <c r="Z53" s="658"/>
      <c r="AA53" s="678"/>
      <c r="AB53" s="541"/>
      <c r="AC53" s="656"/>
      <c r="AD53" s="658"/>
      <c r="AE53" s="678"/>
      <c r="AF53" s="541"/>
      <c r="AG53" s="656"/>
      <c r="AH53" s="658"/>
      <c r="AI53" s="678"/>
      <c r="AJ53" s="541"/>
      <c r="AK53" s="656"/>
      <c r="AL53" s="658"/>
      <c r="AM53" s="678"/>
      <c r="AN53" s="541"/>
      <c r="AO53" s="656"/>
      <c r="AP53" s="658"/>
      <c r="AQ53" s="658"/>
      <c r="AR53" s="658"/>
      <c r="AS53" s="658"/>
      <c r="AT53" s="120"/>
    </row>
    <row r="54" spans="1:46" ht="66.75" customHeight="1">
      <c r="A54" s="233" t="s">
        <v>227</v>
      </c>
      <c r="B54" s="416" t="s">
        <v>302</v>
      </c>
      <c r="C54" s="653" t="s">
        <v>271</v>
      </c>
      <c r="D54" s="747">
        <v>5</v>
      </c>
      <c r="E54" s="747">
        <f>D54*30</f>
        <v>150</v>
      </c>
      <c r="F54" s="747">
        <f>G54+H54+I54</f>
        <v>64</v>
      </c>
      <c r="G54" s="748">
        <v>32</v>
      </c>
      <c r="H54" s="747">
        <v>16</v>
      </c>
      <c r="I54" s="748">
        <v>16</v>
      </c>
      <c r="J54" s="747">
        <f>E54-F54</f>
        <v>86</v>
      </c>
      <c r="K54" s="677"/>
      <c r="L54" s="659"/>
      <c r="M54" s="655"/>
      <c r="N54" s="660"/>
      <c r="O54" s="677"/>
      <c r="P54" s="659"/>
      <c r="Q54" s="655"/>
      <c r="R54" s="716"/>
      <c r="S54" s="677"/>
      <c r="T54" s="659"/>
      <c r="U54" s="655"/>
      <c r="V54" s="660"/>
      <c r="W54" s="677"/>
      <c r="X54" s="659"/>
      <c r="Y54" s="655"/>
      <c r="Z54" s="660"/>
      <c r="AA54" s="677"/>
      <c r="AB54" s="659"/>
      <c r="AC54" s="655"/>
      <c r="AD54" s="657"/>
      <c r="AE54" s="677">
        <v>2</v>
      </c>
      <c r="AF54" s="659">
        <v>1</v>
      </c>
      <c r="AG54" s="655">
        <v>1</v>
      </c>
      <c r="AH54" s="657">
        <v>5</v>
      </c>
      <c r="AI54" s="677"/>
      <c r="AJ54" s="659"/>
      <c r="AK54" s="655"/>
      <c r="AL54" s="657"/>
      <c r="AM54" s="677"/>
      <c r="AN54" s="659"/>
      <c r="AO54" s="655"/>
      <c r="AP54" s="657"/>
      <c r="AQ54" s="709">
        <v>6</v>
      </c>
      <c r="AR54" s="709"/>
      <c r="AS54" s="709">
        <v>6</v>
      </c>
      <c r="AT54" s="120"/>
    </row>
    <row r="55" spans="1:46" ht="73.5" customHeight="1">
      <c r="A55" s="233" t="s">
        <v>228</v>
      </c>
      <c r="B55" s="416" t="s">
        <v>303</v>
      </c>
      <c r="C55" s="654"/>
      <c r="D55" s="658"/>
      <c r="E55" s="658"/>
      <c r="F55" s="658"/>
      <c r="G55" s="711"/>
      <c r="H55" s="658"/>
      <c r="I55" s="711"/>
      <c r="J55" s="658"/>
      <c r="K55" s="678"/>
      <c r="L55" s="541"/>
      <c r="M55" s="656"/>
      <c r="N55" s="658"/>
      <c r="O55" s="678"/>
      <c r="P55" s="541"/>
      <c r="Q55" s="656"/>
      <c r="R55" s="658"/>
      <c r="S55" s="678"/>
      <c r="T55" s="541"/>
      <c r="U55" s="656"/>
      <c r="V55" s="658"/>
      <c r="W55" s="678"/>
      <c r="X55" s="541"/>
      <c r="Y55" s="656"/>
      <c r="Z55" s="658"/>
      <c r="AA55" s="678"/>
      <c r="AB55" s="541"/>
      <c r="AC55" s="656"/>
      <c r="AD55" s="658"/>
      <c r="AE55" s="678"/>
      <c r="AF55" s="541"/>
      <c r="AG55" s="656"/>
      <c r="AH55" s="658"/>
      <c r="AI55" s="678"/>
      <c r="AJ55" s="541"/>
      <c r="AK55" s="656"/>
      <c r="AL55" s="658"/>
      <c r="AM55" s="678"/>
      <c r="AN55" s="541"/>
      <c r="AO55" s="656"/>
      <c r="AP55" s="658"/>
      <c r="AQ55" s="658"/>
      <c r="AR55" s="658"/>
      <c r="AS55" s="658"/>
      <c r="AT55" s="120"/>
    </row>
    <row r="56" spans="1:46" ht="65.25" customHeight="1">
      <c r="A56" s="233" t="s">
        <v>229</v>
      </c>
      <c r="B56" s="416" t="s">
        <v>301</v>
      </c>
      <c r="C56" s="653" t="s">
        <v>271</v>
      </c>
      <c r="D56" s="747">
        <v>5</v>
      </c>
      <c r="E56" s="747">
        <f>D56*30</f>
        <v>150</v>
      </c>
      <c r="F56" s="747">
        <f>G56+H56+I56</f>
        <v>64</v>
      </c>
      <c r="G56" s="748">
        <v>16</v>
      </c>
      <c r="H56" s="747"/>
      <c r="I56" s="748">
        <v>48</v>
      </c>
      <c r="J56" s="747">
        <f>E56-F56</f>
        <v>86</v>
      </c>
      <c r="K56" s="677"/>
      <c r="L56" s="659"/>
      <c r="M56" s="655"/>
      <c r="N56" s="660"/>
      <c r="O56" s="677"/>
      <c r="P56" s="659"/>
      <c r="Q56" s="655"/>
      <c r="R56" s="716"/>
      <c r="S56" s="677"/>
      <c r="T56" s="659"/>
      <c r="U56" s="655"/>
      <c r="V56" s="660"/>
      <c r="W56" s="677"/>
      <c r="X56" s="659"/>
      <c r="Y56" s="655"/>
      <c r="Z56" s="660"/>
      <c r="AA56" s="677"/>
      <c r="AB56" s="659"/>
      <c r="AC56" s="655"/>
      <c r="AD56" s="657"/>
      <c r="AE56" s="677"/>
      <c r="AF56" s="659"/>
      <c r="AG56" s="655"/>
      <c r="AH56" s="657"/>
      <c r="AI56" s="677">
        <v>1</v>
      </c>
      <c r="AJ56" s="659"/>
      <c r="AK56" s="655">
        <v>3</v>
      </c>
      <c r="AL56" s="657">
        <v>5</v>
      </c>
      <c r="AM56" s="677"/>
      <c r="AN56" s="659"/>
      <c r="AO56" s="655"/>
      <c r="AP56" s="657"/>
      <c r="AQ56" s="709">
        <v>7</v>
      </c>
      <c r="AR56" s="709"/>
      <c r="AS56" s="709"/>
      <c r="AT56" s="120"/>
    </row>
    <row r="57" spans="1:46" ht="75" customHeight="1">
      <c r="A57" s="233" t="s">
        <v>230</v>
      </c>
      <c r="B57" s="416" t="s">
        <v>314</v>
      </c>
      <c r="C57" s="654"/>
      <c r="D57" s="658"/>
      <c r="E57" s="658"/>
      <c r="F57" s="658"/>
      <c r="G57" s="711"/>
      <c r="H57" s="658"/>
      <c r="I57" s="711"/>
      <c r="J57" s="658"/>
      <c r="K57" s="678"/>
      <c r="L57" s="541"/>
      <c r="M57" s="656"/>
      <c r="N57" s="658"/>
      <c r="O57" s="678"/>
      <c r="P57" s="541"/>
      <c r="Q57" s="656"/>
      <c r="R57" s="658"/>
      <c r="S57" s="678"/>
      <c r="T57" s="541"/>
      <c r="U57" s="656"/>
      <c r="V57" s="658"/>
      <c r="W57" s="678"/>
      <c r="X57" s="541"/>
      <c r="Y57" s="656"/>
      <c r="Z57" s="658"/>
      <c r="AA57" s="678"/>
      <c r="AB57" s="541"/>
      <c r="AC57" s="656"/>
      <c r="AD57" s="658"/>
      <c r="AE57" s="678"/>
      <c r="AF57" s="541"/>
      <c r="AG57" s="656"/>
      <c r="AH57" s="658"/>
      <c r="AI57" s="678"/>
      <c r="AJ57" s="541"/>
      <c r="AK57" s="656"/>
      <c r="AL57" s="658"/>
      <c r="AM57" s="678"/>
      <c r="AN57" s="541"/>
      <c r="AO57" s="656"/>
      <c r="AP57" s="658"/>
      <c r="AQ57" s="658"/>
      <c r="AR57" s="658"/>
      <c r="AS57" s="658"/>
      <c r="AT57" s="120"/>
    </row>
    <row r="58" spans="1:46" ht="78" customHeight="1">
      <c r="A58" s="233" t="s">
        <v>231</v>
      </c>
      <c r="B58" s="416" t="s">
        <v>304</v>
      </c>
      <c r="C58" s="653" t="s">
        <v>271</v>
      </c>
      <c r="D58" s="747">
        <v>5</v>
      </c>
      <c r="E58" s="747">
        <f>D58*30</f>
        <v>150</v>
      </c>
      <c r="F58" s="747">
        <f>G58+H58+I58</f>
        <v>64</v>
      </c>
      <c r="G58" s="748">
        <v>32</v>
      </c>
      <c r="H58" s="747">
        <v>16</v>
      </c>
      <c r="I58" s="748">
        <v>16</v>
      </c>
      <c r="J58" s="747">
        <f>E58-F58</f>
        <v>86</v>
      </c>
      <c r="K58" s="677"/>
      <c r="L58" s="659"/>
      <c r="M58" s="655"/>
      <c r="N58" s="660"/>
      <c r="O58" s="677"/>
      <c r="P58" s="659"/>
      <c r="Q58" s="655"/>
      <c r="R58" s="716"/>
      <c r="S58" s="677"/>
      <c r="T58" s="659"/>
      <c r="U58" s="655"/>
      <c r="V58" s="660"/>
      <c r="W58" s="677"/>
      <c r="X58" s="659"/>
      <c r="Y58" s="655"/>
      <c r="Z58" s="660"/>
      <c r="AA58" s="677"/>
      <c r="AB58" s="659"/>
      <c r="AC58" s="655"/>
      <c r="AD58" s="657"/>
      <c r="AE58" s="677"/>
      <c r="AF58" s="659"/>
      <c r="AG58" s="655"/>
      <c r="AH58" s="657"/>
      <c r="AI58" s="677">
        <v>2</v>
      </c>
      <c r="AJ58" s="659">
        <v>1</v>
      </c>
      <c r="AK58" s="655">
        <v>1</v>
      </c>
      <c r="AL58" s="657">
        <v>5</v>
      </c>
      <c r="AM58" s="677"/>
      <c r="AN58" s="659"/>
      <c r="AO58" s="655"/>
      <c r="AP58" s="657"/>
      <c r="AQ58" s="709">
        <v>7</v>
      </c>
      <c r="AR58" s="709"/>
      <c r="AS58" s="709">
        <v>7</v>
      </c>
      <c r="AT58" s="120"/>
    </row>
    <row r="59" spans="1:46" ht="78.75" customHeight="1">
      <c r="A59" s="233" t="s">
        <v>232</v>
      </c>
      <c r="B59" s="443" t="s">
        <v>305</v>
      </c>
      <c r="C59" s="654"/>
      <c r="D59" s="559"/>
      <c r="E59" s="559"/>
      <c r="F59" s="559"/>
      <c r="G59" s="584"/>
      <c r="H59" s="559"/>
      <c r="I59" s="584"/>
      <c r="J59" s="559"/>
      <c r="K59" s="678"/>
      <c r="L59" s="541"/>
      <c r="M59" s="656"/>
      <c r="N59" s="658"/>
      <c r="O59" s="678"/>
      <c r="P59" s="541"/>
      <c r="Q59" s="656"/>
      <c r="R59" s="658"/>
      <c r="S59" s="678"/>
      <c r="T59" s="541"/>
      <c r="U59" s="656"/>
      <c r="V59" s="658"/>
      <c r="W59" s="678"/>
      <c r="X59" s="541"/>
      <c r="Y59" s="656"/>
      <c r="Z59" s="658"/>
      <c r="AA59" s="678"/>
      <c r="AB59" s="541"/>
      <c r="AC59" s="656"/>
      <c r="AD59" s="658"/>
      <c r="AE59" s="678"/>
      <c r="AF59" s="541"/>
      <c r="AG59" s="656"/>
      <c r="AH59" s="658"/>
      <c r="AI59" s="678"/>
      <c r="AJ59" s="541"/>
      <c r="AK59" s="656"/>
      <c r="AL59" s="658"/>
      <c r="AM59" s="678"/>
      <c r="AN59" s="541"/>
      <c r="AO59" s="656"/>
      <c r="AP59" s="658"/>
      <c r="AQ59" s="658"/>
      <c r="AR59" s="658"/>
      <c r="AS59" s="658"/>
      <c r="AT59" s="120"/>
    </row>
    <row r="60" spans="1:46" ht="150.75" customHeight="1">
      <c r="A60" s="233" t="s">
        <v>233</v>
      </c>
      <c r="B60" s="416" t="s">
        <v>319</v>
      </c>
      <c r="C60" s="653" t="s">
        <v>271</v>
      </c>
      <c r="D60" s="747">
        <v>5</v>
      </c>
      <c r="E60" s="747">
        <f>D60*30</f>
        <v>150</v>
      </c>
      <c r="F60" s="747">
        <f>G60+H60+I60</f>
        <v>64</v>
      </c>
      <c r="G60" s="748">
        <v>16</v>
      </c>
      <c r="H60" s="747"/>
      <c r="I60" s="748">
        <v>48</v>
      </c>
      <c r="J60" s="747">
        <f>E60-F60</f>
        <v>86</v>
      </c>
      <c r="K60" s="677"/>
      <c r="L60" s="659"/>
      <c r="M60" s="655"/>
      <c r="N60" s="749"/>
      <c r="O60" s="677"/>
      <c r="P60" s="659"/>
      <c r="Q60" s="655"/>
      <c r="R60" s="716"/>
      <c r="S60" s="677"/>
      <c r="T60" s="659"/>
      <c r="U60" s="655"/>
      <c r="V60" s="660"/>
      <c r="W60" s="677"/>
      <c r="X60" s="659"/>
      <c r="Y60" s="655"/>
      <c r="Z60" s="660"/>
      <c r="AA60" s="677"/>
      <c r="AB60" s="659"/>
      <c r="AC60" s="655"/>
      <c r="AD60" s="657"/>
      <c r="AE60" s="677"/>
      <c r="AF60" s="659"/>
      <c r="AG60" s="655"/>
      <c r="AH60" s="657"/>
      <c r="AI60" s="677">
        <v>1</v>
      </c>
      <c r="AJ60" s="659"/>
      <c r="AK60" s="655">
        <v>3</v>
      </c>
      <c r="AL60" s="657">
        <v>5</v>
      </c>
      <c r="AM60" s="677"/>
      <c r="AN60" s="659"/>
      <c r="AO60" s="655"/>
      <c r="AP60" s="657"/>
      <c r="AQ60" s="709">
        <v>7</v>
      </c>
      <c r="AR60" s="709"/>
      <c r="AS60" s="709"/>
      <c r="AT60" s="120"/>
    </row>
    <row r="61" spans="1:46" ht="112.5" customHeight="1">
      <c r="A61" s="233" t="s">
        <v>234</v>
      </c>
      <c r="B61" s="443" t="s">
        <v>306</v>
      </c>
      <c r="C61" s="654"/>
      <c r="D61" s="559"/>
      <c r="E61" s="559"/>
      <c r="F61" s="559"/>
      <c r="G61" s="584"/>
      <c r="H61" s="559"/>
      <c r="I61" s="584"/>
      <c r="J61" s="559"/>
      <c r="K61" s="678"/>
      <c r="L61" s="541"/>
      <c r="M61" s="656"/>
      <c r="N61" s="750"/>
      <c r="O61" s="678"/>
      <c r="P61" s="541"/>
      <c r="Q61" s="656"/>
      <c r="R61" s="658"/>
      <c r="S61" s="678"/>
      <c r="T61" s="541"/>
      <c r="U61" s="656"/>
      <c r="V61" s="658"/>
      <c r="W61" s="678"/>
      <c r="X61" s="541"/>
      <c r="Y61" s="656"/>
      <c r="Z61" s="658"/>
      <c r="AA61" s="678"/>
      <c r="AB61" s="541"/>
      <c r="AC61" s="656"/>
      <c r="AD61" s="658"/>
      <c r="AE61" s="678"/>
      <c r="AF61" s="541"/>
      <c r="AG61" s="656"/>
      <c r="AH61" s="658"/>
      <c r="AI61" s="678"/>
      <c r="AJ61" s="541"/>
      <c r="AK61" s="656"/>
      <c r="AL61" s="658"/>
      <c r="AM61" s="678"/>
      <c r="AN61" s="541"/>
      <c r="AO61" s="656"/>
      <c r="AP61" s="658"/>
      <c r="AQ61" s="658"/>
      <c r="AR61" s="658"/>
      <c r="AS61" s="658"/>
      <c r="AT61" s="120"/>
    </row>
    <row r="62" spans="1:46" s="419" customFormat="1" ht="57.75" customHeight="1">
      <c r="A62" s="233" t="s">
        <v>235</v>
      </c>
      <c r="B62" s="444" t="s">
        <v>307</v>
      </c>
      <c r="C62" s="653" t="s">
        <v>271</v>
      </c>
      <c r="D62" s="673">
        <v>5</v>
      </c>
      <c r="E62" s="673">
        <f>D62*30</f>
        <v>150</v>
      </c>
      <c r="F62" s="673">
        <v>64</v>
      </c>
      <c r="G62" s="673">
        <v>32</v>
      </c>
      <c r="H62" s="673">
        <v>16</v>
      </c>
      <c r="I62" s="673">
        <v>16</v>
      </c>
      <c r="J62" s="673">
        <v>86</v>
      </c>
      <c r="K62" s="645"/>
      <c r="L62" s="647"/>
      <c r="M62" s="649"/>
      <c r="N62" s="651"/>
      <c r="O62" s="645"/>
      <c r="P62" s="647"/>
      <c r="Q62" s="649"/>
      <c r="R62" s="651"/>
      <c r="S62" s="645"/>
      <c r="T62" s="647"/>
      <c r="U62" s="649"/>
      <c r="V62" s="651"/>
      <c r="W62" s="645"/>
      <c r="X62" s="647"/>
      <c r="Y62" s="649"/>
      <c r="Z62" s="651"/>
      <c r="AA62" s="645"/>
      <c r="AB62" s="647"/>
      <c r="AC62" s="649"/>
      <c r="AD62" s="651"/>
      <c r="AE62" s="645"/>
      <c r="AF62" s="647"/>
      <c r="AG62" s="649"/>
      <c r="AH62" s="651"/>
      <c r="AI62" s="645">
        <v>2</v>
      </c>
      <c r="AJ62" s="647">
        <v>1</v>
      </c>
      <c r="AK62" s="649">
        <v>1</v>
      </c>
      <c r="AL62" s="651">
        <v>5</v>
      </c>
      <c r="AM62" s="645"/>
      <c r="AN62" s="647"/>
      <c r="AO62" s="649"/>
      <c r="AP62" s="651"/>
      <c r="AQ62" s="675">
        <v>7</v>
      </c>
      <c r="AR62" s="675"/>
      <c r="AS62" s="675">
        <v>7</v>
      </c>
      <c r="AT62" s="430"/>
    </row>
    <row r="63" spans="1:46" s="419" customFormat="1" ht="112.5" customHeight="1">
      <c r="A63" s="289" t="s">
        <v>236</v>
      </c>
      <c r="B63" s="444" t="s">
        <v>308</v>
      </c>
      <c r="C63" s="654"/>
      <c r="D63" s="674"/>
      <c r="E63" s="674"/>
      <c r="F63" s="674"/>
      <c r="G63" s="674"/>
      <c r="H63" s="674"/>
      <c r="I63" s="674"/>
      <c r="J63" s="674"/>
      <c r="K63" s="646"/>
      <c r="L63" s="648"/>
      <c r="M63" s="650"/>
      <c r="N63" s="652"/>
      <c r="O63" s="646"/>
      <c r="P63" s="648"/>
      <c r="Q63" s="650"/>
      <c r="R63" s="652"/>
      <c r="S63" s="646"/>
      <c r="T63" s="648"/>
      <c r="U63" s="650"/>
      <c r="V63" s="652"/>
      <c r="W63" s="646"/>
      <c r="X63" s="648"/>
      <c r="Y63" s="650"/>
      <c r="Z63" s="652"/>
      <c r="AA63" s="646"/>
      <c r="AB63" s="648"/>
      <c r="AC63" s="650"/>
      <c r="AD63" s="652"/>
      <c r="AE63" s="646"/>
      <c r="AF63" s="648"/>
      <c r="AG63" s="650"/>
      <c r="AH63" s="652"/>
      <c r="AI63" s="646"/>
      <c r="AJ63" s="648"/>
      <c r="AK63" s="650"/>
      <c r="AL63" s="652"/>
      <c r="AM63" s="646"/>
      <c r="AN63" s="648"/>
      <c r="AO63" s="650"/>
      <c r="AP63" s="652"/>
      <c r="AQ63" s="674"/>
      <c r="AR63" s="674"/>
      <c r="AS63" s="674"/>
      <c r="AT63" s="430"/>
    </row>
    <row r="64" spans="1:46" ht="86.25" customHeight="1">
      <c r="A64" s="288" t="s">
        <v>237</v>
      </c>
      <c r="B64" s="445" t="s">
        <v>309</v>
      </c>
      <c r="C64" s="653" t="s">
        <v>271</v>
      </c>
      <c r="D64" s="768">
        <v>5</v>
      </c>
      <c r="E64" s="768">
        <f>D64*30</f>
        <v>150</v>
      </c>
      <c r="F64" s="768">
        <f>G64+H64+I64</f>
        <v>64</v>
      </c>
      <c r="G64" s="748">
        <v>32</v>
      </c>
      <c r="H64" s="768"/>
      <c r="I64" s="748">
        <v>32</v>
      </c>
      <c r="J64" s="768">
        <f>E64-F64</f>
        <v>86</v>
      </c>
      <c r="K64" s="764"/>
      <c r="L64" s="765"/>
      <c r="M64" s="766"/>
      <c r="N64" s="769"/>
      <c r="O64" s="764"/>
      <c r="P64" s="765"/>
      <c r="Q64" s="766"/>
      <c r="R64" s="763"/>
      <c r="S64" s="764"/>
      <c r="T64" s="765"/>
      <c r="U64" s="766"/>
      <c r="V64" s="769"/>
      <c r="W64" s="764"/>
      <c r="X64" s="765"/>
      <c r="Y64" s="766"/>
      <c r="Z64" s="769"/>
      <c r="AA64" s="764"/>
      <c r="AB64" s="765"/>
      <c r="AC64" s="766"/>
      <c r="AD64" s="767"/>
      <c r="AE64" s="764"/>
      <c r="AF64" s="765"/>
      <c r="AG64" s="766"/>
      <c r="AH64" s="767"/>
      <c r="AI64" s="764">
        <v>2</v>
      </c>
      <c r="AJ64" s="765"/>
      <c r="AK64" s="766">
        <v>2</v>
      </c>
      <c r="AL64" s="767">
        <v>5</v>
      </c>
      <c r="AM64" s="764"/>
      <c r="AN64" s="765"/>
      <c r="AO64" s="766"/>
      <c r="AP64" s="767"/>
      <c r="AQ64" s="768">
        <v>7</v>
      </c>
      <c r="AR64" s="768"/>
      <c r="AS64" s="768"/>
      <c r="AT64" s="120"/>
    </row>
    <row r="65" spans="1:46" ht="131.25" customHeight="1" thickBot="1">
      <c r="A65" s="241" t="s">
        <v>238</v>
      </c>
      <c r="B65" s="446" t="s">
        <v>310</v>
      </c>
      <c r="C65" s="661"/>
      <c r="D65" s="688"/>
      <c r="E65" s="688"/>
      <c r="F65" s="688"/>
      <c r="G65" s="771"/>
      <c r="H65" s="688"/>
      <c r="I65" s="771"/>
      <c r="J65" s="688"/>
      <c r="K65" s="700"/>
      <c r="L65" s="685"/>
      <c r="M65" s="697"/>
      <c r="N65" s="688"/>
      <c r="O65" s="700"/>
      <c r="P65" s="685"/>
      <c r="Q65" s="697"/>
      <c r="R65" s="688"/>
      <c r="S65" s="700"/>
      <c r="T65" s="685"/>
      <c r="U65" s="697"/>
      <c r="V65" s="688"/>
      <c r="W65" s="700"/>
      <c r="X65" s="685"/>
      <c r="Y65" s="697"/>
      <c r="Z65" s="688"/>
      <c r="AA65" s="700"/>
      <c r="AB65" s="685"/>
      <c r="AC65" s="697"/>
      <c r="AD65" s="688"/>
      <c r="AE65" s="700"/>
      <c r="AF65" s="685"/>
      <c r="AG65" s="697"/>
      <c r="AH65" s="688"/>
      <c r="AI65" s="700"/>
      <c r="AJ65" s="685"/>
      <c r="AK65" s="697"/>
      <c r="AL65" s="688"/>
      <c r="AM65" s="700"/>
      <c r="AN65" s="685"/>
      <c r="AO65" s="697"/>
      <c r="AP65" s="688"/>
      <c r="AQ65" s="688"/>
      <c r="AR65" s="688"/>
      <c r="AS65" s="688"/>
      <c r="AT65" s="120"/>
    </row>
    <row r="66" spans="1:46" ht="76.5" customHeight="1">
      <c r="A66" s="432" t="s">
        <v>275</v>
      </c>
      <c r="B66" s="447" t="s">
        <v>311</v>
      </c>
      <c r="C66" s="662" t="s">
        <v>271</v>
      </c>
      <c r="D66" s="759">
        <v>5</v>
      </c>
      <c r="E66" s="759">
        <f>D66*30</f>
        <v>150</v>
      </c>
      <c r="F66" s="759">
        <f>G66+H66+I66</f>
        <v>64</v>
      </c>
      <c r="G66" s="760">
        <v>32</v>
      </c>
      <c r="H66" s="759"/>
      <c r="I66" s="760">
        <v>32</v>
      </c>
      <c r="J66" s="759">
        <f>E66-F66</f>
        <v>86</v>
      </c>
      <c r="K66" s="677"/>
      <c r="L66" s="659"/>
      <c r="M66" s="655"/>
      <c r="N66" s="754"/>
      <c r="O66" s="677"/>
      <c r="P66" s="659"/>
      <c r="Q66" s="655"/>
      <c r="R66" s="755"/>
      <c r="S66" s="677"/>
      <c r="T66" s="659"/>
      <c r="U66" s="655"/>
      <c r="V66" s="754"/>
      <c r="W66" s="677"/>
      <c r="X66" s="659"/>
      <c r="Y66" s="655"/>
      <c r="Z66" s="754"/>
      <c r="AA66" s="677"/>
      <c r="AB66" s="659"/>
      <c r="AC66" s="655"/>
      <c r="AD66" s="762"/>
      <c r="AE66" s="677"/>
      <c r="AF66" s="659"/>
      <c r="AG66" s="655"/>
      <c r="AH66" s="762"/>
      <c r="AI66" s="677">
        <v>2</v>
      </c>
      <c r="AJ66" s="659"/>
      <c r="AK66" s="655">
        <v>2</v>
      </c>
      <c r="AL66" s="762">
        <v>5</v>
      </c>
      <c r="AM66" s="677"/>
      <c r="AN66" s="659"/>
      <c r="AO66" s="655"/>
      <c r="AP66" s="762"/>
      <c r="AQ66" s="759">
        <v>7</v>
      </c>
      <c r="AR66" s="759"/>
      <c r="AS66" s="759"/>
      <c r="AT66" s="58"/>
    </row>
    <row r="67" spans="1:46" ht="89.25" customHeight="1" thickBot="1">
      <c r="A67" s="433" t="s">
        <v>276</v>
      </c>
      <c r="B67" s="448" t="s">
        <v>312</v>
      </c>
      <c r="C67" s="663"/>
      <c r="D67" s="630"/>
      <c r="E67" s="630"/>
      <c r="F67" s="630"/>
      <c r="G67" s="761"/>
      <c r="H67" s="630"/>
      <c r="I67" s="761"/>
      <c r="J67" s="630"/>
      <c r="K67" s="751"/>
      <c r="L67" s="752"/>
      <c r="M67" s="753"/>
      <c r="N67" s="630"/>
      <c r="O67" s="751"/>
      <c r="P67" s="752"/>
      <c r="Q67" s="753"/>
      <c r="R67" s="630"/>
      <c r="S67" s="751"/>
      <c r="T67" s="752"/>
      <c r="U67" s="753"/>
      <c r="V67" s="630"/>
      <c r="W67" s="751"/>
      <c r="X67" s="752"/>
      <c r="Y67" s="753"/>
      <c r="Z67" s="630"/>
      <c r="AA67" s="751"/>
      <c r="AB67" s="752"/>
      <c r="AC67" s="753"/>
      <c r="AD67" s="630"/>
      <c r="AE67" s="751"/>
      <c r="AF67" s="752"/>
      <c r="AG67" s="753"/>
      <c r="AH67" s="630"/>
      <c r="AI67" s="751"/>
      <c r="AJ67" s="752"/>
      <c r="AK67" s="753"/>
      <c r="AL67" s="630"/>
      <c r="AM67" s="751"/>
      <c r="AN67" s="752"/>
      <c r="AO67" s="753"/>
      <c r="AP67" s="630"/>
      <c r="AQ67" s="630"/>
      <c r="AR67" s="630"/>
      <c r="AS67" s="630"/>
      <c r="AT67" s="58"/>
    </row>
    <row r="68" spans="1:46" ht="42.75" customHeight="1">
      <c r="A68" s="195"/>
      <c r="B68" s="195"/>
      <c r="C68" s="195"/>
      <c r="D68" s="195"/>
      <c r="E68" s="195"/>
      <c r="F68" s="195"/>
      <c r="G68" s="195"/>
      <c r="H68" s="195"/>
      <c r="I68" s="195"/>
      <c r="J68" s="195"/>
      <c r="K68" s="195"/>
      <c r="L68" s="195"/>
      <c r="M68" s="195"/>
      <c r="N68" s="195"/>
      <c r="O68" s="195"/>
      <c r="P68" s="195"/>
      <c r="Q68" s="195"/>
      <c r="R68" s="195"/>
      <c r="S68" s="195"/>
      <c r="T68" s="195"/>
      <c r="U68" s="195"/>
      <c r="V68" s="195"/>
      <c r="W68" s="195"/>
      <c r="X68" s="195"/>
      <c r="Y68" s="195"/>
      <c r="Z68" s="195"/>
      <c r="AA68" s="195"/>
      <c r="AB68" s="195"/>
      <c r="AC68" s="195"/>
      <c r="AD68" s="195"/>
      <c r="AE68" s="195"/>
      <c r="AF68" s="195"/>
      <c r="AG68" s="195"/>
      <c r="AH68" s="195"/>
      <c r="AI68" s="195"/>
      <c r="AJ68" s="195"/>
      <c r="AK68" s="195"/>
      <c r="AL68" s="195"/>
      <c r="AM68" s="195"/>
      <c r="AN68" s="195"/>
      <c r="AO68" s="195"/>
      <c r="AP68" s="195"/>
      <c r="AQ68" s="195"/>
      <c r="AR68" s="195"/>
      <c r="AS68" s="195"/>
      <c r="AT68" s="58"/>
    </row>
    <row r="69" spans="1:46" ht="20.25" customHeight="1">
      <c r="A69" s="756" t="s">
        <v>315</v>
      </c>
      <c r="B69" s="756"/>
      <c r="C69" s="756"/>
      <c r="D69" s="756" t="s">
        <v>186</v>
      </c>
      <c r="E69" s="756"/>
      <c r="F69" s="756"/>
      <c r="G69" s="756"/>
      <c r="H69" s="756"/>
      <c r="I69" s="756"/>
      <c r="J69" s="756"/>
      <c r="K69" s="756"/>
      <c r="L69" s="756"/>
      <c r="M69" s="452"/>
      <c r="N69" s="452"/>
      <c r="O69" s="452"/>
      <c r="P69" s="452"/>
      <c r="Q69" s="453"/>
      <c r="R69" s="453"/>
      <c r="S69" s="453"/>
      <c r="T69" s="453"/>
      <c r="U69" s="453"/>
      <c r="V69" s="453"/>
      <c r="W69" s="453"/>
      <c r="X69" s="453"/>
      <c r="Y69" s="453"/>
      <c r="Z69" s="453"/>
      <c r="AA69" s="453"/>
      <c r="AB69" s="453"/>
      <c r="AC69" s="453"/>
      <c r="AD69" s="453"/>
      <c r="AE69" s="453"/>
      <c r="AF69" s="453"/>
      <c r="AG69" s="453"/>
      <c r="AH69" s="453"/>
      <c r="AI69" s="453"/>
      <c r="AJ69" s="453"/>
      <c r="AK69" s="453"/>
      <c r="AL69" s="453"/>
      <c r="AM69" s="453"/>
      <c r="AN69" s="453"/>
      <c r="AO69" s="453"/>
      <c r="AP69" s="453"/>
      <c r="AQ69" s="453"/>
      <c r="AR69" s="453"/>
      <c r="AS69" s="453"/>
      <c r="AT69" s="58"/>
    </row>
    <row r="70" spans="1:46" ht="18.75" customHeight="1">
      <c r="A70" s="757" t="s">
        <v>316</v>
      </c>
      <c r="B70" s="757"/>
      <c r="C70" s="757"/>
      <c r="D70" s="454" t="s">
        <v>317</v>
      </c>
      <c r="E70" s="454"/>
      <c r="F70" s="455"/>
      <c r="G70" s="455"/>
      <c r="H70" s="456"/>
      <c r="I70" s="455"/>
      <c r="J70" s="456"/>
      <c r="K70" s="455"/>
      <c r="L70" s="455"/>
      <c r="M70" s="457"/>
      <c r="N70" s="456"/>
      <c r="O70" s="458"/>
      <c r="P70" s="454"/>
      <c r="Q70" s="454"/>
      <c r="R70" s="456"/>
      <c r="S70" s="454"/>
      <c r="T70" s="454"/>
      <c r="U70" s="454" t="s">
        <v>318</v>
      </c>
      <c r="V70" s="454"/>
      <c r="W70" s="454"/>
      <c r="X70" s="454"/>
      <c r="Y70" s="454"/>
      <c r="Z70" s="454"/>
      <c r="AA70" s="454"/>
      <c r="AB70" s="454"/>
      <c r="AC70" s="454"/>
      <c r="AD70" s="454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  <c r="AT70" s="120"/>
    </row>
    <row r="71" spans="1:46" ht="32.25" customHeight="1">
      <c r="A71" s="58"/>
      <c r="B71" s="58"/>
      <c r="C71" s="58"/>
      <c r="D71" s="58"/>
      <c r="E71" s="58"/>
      <c r="F71" s="58"/>
      <c r="G71" s="58"/>
      <c r="H71" s="79"/>
      <c r="I71" s="58"/>
      <c r="J71" s="58"/>
      <c r="K71" s="58"/>
      <c r="L71" s="58"/>
      <c r="M71" s="58"/>
      <c r="N71" s="58"/>
      <c r="O71" s="58"/>
      <c r="P71" s="79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</row>
    <row r="72" spans="1:46" ht="20.25" customHeight="1">
      <c r="A72" s="601"/>
      <c r="B72" s="518"/>
      <c r="C72" s="518"/>
      <c r="D72" s="518"/>
      <c r="E72" s="518"/>
      <c r="F72" s="519"/>
      <c r="G72" s="195"/>
      <c r="H72" s="195"/>
      <c r="I72" s="195"/>
      <c r="J72" s="195"/>
      <c r="K72" s="195"/>
      <c r="L72" s="195"/>
      <c r="M72" s="195"/>
      <c r="N72" s="195"/>
      <c r="O72" s="195"/>
      <c r="P72" s="195"/>
      <c r="Q72" s="758"/>
      <c r="R72" s="518"/>
      <c r="S72" s="518"/>
      <c r="T72" s="518"/>
      <c r="U72" s="518"/>
      <c r="V72" s="518"/>
      <c r="W72" s="518"/>
      <c r="X72" s="518"/>
      <c r="Y72" s="518"/>
      <c r="Z72" s="518"/>
      <c r="AA72" s="518"/>
      <c r="AB72" s="518"/>
      <c r="AC72" s="518"/>
      <c r="AD72" s="518"/>
      <c r="AE72" s="518"/>
      <c r="AF72" s="518"/>
      <c r="AG72" s="518"/>
      <c r="AH72" s="518"/>
      <c r="AI72" s="518"/>
      <c r="AJ72" s="518"/>
      <c r="AK72" s="518"/>
      <c r="AL72" s="518"/>
      <c r="AM72" s="518"/>
      <c r="AN72" s="518"/>
      <c r="AO72" s="518"/>
      <c r="AP72" s="518"/>
      <c r="AQ72" s="518"/>
      <c r="AR72" s="518"/>
      <c r="AS72" s="519"/>
      <c r="AT72" s="58"/>
    </row>
    <row r="73" spans="1:46" ht="18.75" customHeight="1">
      <c r="A73" s="79"/>
      <c r="B73" s="79"/>
      <c r="C73" s="79"/>
      <c r="D73" s="79"/>
      <c r="E73" s="79"/>
      <c r="F73" s="96"/>
      <c r="G73" s="96"/>
      <c r="H73" s="120"/>
      <c r="I73" s="96"/>
      <c r="J73" s="120"/>
      <c r="K73" s="96"/>
      <c r="L73" s="96"/>
      <c r="M73" s="96"/>
      <c r="N73" s="120"/>
      <c r="O73" s="79"/>
      <c r="P73" s="79"/>
      <c r="Q73" s="79"/>
      <c r="R73" s="190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20"/>
    </row>
    <row r="74" spans="1:46" ht="19.5" customHeight="1">
      <c r="A74" s="578"/>
      <c r="B74" s="518"/>
      <c r="C74" s="518"/>
      <c r="D74" s="518"/>
      <c r="E74" s="518"/>
      <c r="F74" s="518"/>
      <c r="G74" s="518"/>
      <c r="H74" s="519"/>
      <c r="I74" s="58"/>
      <c r="J74" s="58"/>
      <c r="K74" s="58"/>
      <c r="L74" s="58"/>
      <c r="M74" s="79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</row>
    <row r="75" spans="1:46" ht="12.75" customHeight="1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</row>
    <row r="76" spans="1:46" ht="12.75" customHeight="1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</row>
    <row r="77" spans="1:46" ht="12.75" customHeight="1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</row>
    <row r="78" spans="1:46" ht="12.75" customHeight="1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</row>
    <row r="79" spans="1:46" ht="12.75" customHeight="1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</row>
    <row r="80" spans="1:46" ht="12.75" customHeight="1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</row>
    <row r="81" spans="1:46" ht="12.75" customHeight="1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</row>
    <row r="82" spans="1:46" ht="12.75" customHeight="1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</row>
    <row r="83" spans="1:46" ht="12.75" customHeight="1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58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</row>
    <row r="84" spans="1:46" ht="12.75" customHeight="1">
      <c r="A84" s="58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</row>
    <row r="85" spans="1:46" ht="12.75" customHeight="1">
      <c r="A85" s="58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</row>
    <row r="86" spans="1:46" ht="12.75" customHeight="1">
      <c r="A86" s="58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</row>
    <row r="87" spans="1:46" ht="12.75" customHeight="1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</row>
    <row r="88" spans="1:46" ht="12.75" customHeight="1">
      <c r="A88" s="58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</row>
    <row r="89" spans="1:46" ht="12.75" customHeight="1">
      <c r="A89" s="58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</row>
    <row r="90" spans="1:46" ht="12.75" customHeight="1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</row>
    <row r="91" spans="1:46" ht="12.75" customHeight="1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</row>
    <row r="92" spans="1:46" ht="12.75" customHeight="1">
      <c r="A92" s="58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</row>
    <row r="93" spans="1:46" ht="12.75" customHeight="1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</row>
    <row r="94" spans="1:46" ht="12.75" customHeight="1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58"/>
      <c r="AH94" s="58"/>
      <c r="AI94" s="58"/>
      <c r="AJ94" s="58"/>
      <c r="AK94" s="58"/>
      <c r="AL94" s="58"/>
      <c r="AM94" s="58"/>
      <c r="AN94" s="58"/>
      <c r="AO94" s="58"/>
      <c r="AP94" s="58"/>
      <c r="AQ94" s="58"/>
      <c r="AR94" s="58"/>
      <c r="AS94" s="58"/>
      <c r="AT94" s="58"/>
    </row>
    <row r="95" spans="1:46" ht="12.75" customHeight="1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58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</row>
    <row r="96" spans="1:46" ht="12.75" customHeight="1">
      <c r="A96" s="58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  <c r="AD96" s="58"/>
      <c r="AE96" s="58"/>
      <c r="AF96" s="58"/>
      <c r="AG96" s="58"/>
      <c r="AH96" s="58"/>
      <c r="AI96" s="58"/>
      <c r="AJ96" s="58"/>
      <c r="AK96" s="58"/>
      <c r="AL96" s="58"/>
      <c r="AM96" s="58"/>
      <c r="AN96" s="58"/>
      <c r="AO96" s="58"/>
      <c r="AP96" s="58"/>
      <c r="AQ96" s="58"/>
      <c r="AR96" s="58"/>
      <c r="AS96" s="58"/>
      <c r="AT96" s="58"/>
    </row>
    <row r="97" spans="1:46" ht="12.75" customHeight="1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</row>
    <row r="98" spans="1:46" ht="12.75" customHeight="1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</row>
    <row r="99" spans="1:46" ht="12.75" customHeight="1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58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</row>
    <row r="100" spans="1:46" ht="12.75" customHeight="1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  <c r="AD100" s="58"/>
      <c r="AE100" s="58"/>
      <c r="AF100" s="58"/>
      <c r="AG100" s="58"/>
      <c r="AH100" s="58"/>
      <c r="AI100" s="58"/>
      <c r="AJ100" s="58"/>
      <c r="AK100" s="58"/>
      <c r="AL100" s="58"/>
      <c r="AM100" s="58"/>
      <c r="AN100" s="58"/>
      <c r="AO100" s="58"/>
      <c r="AP100" s="58"/>
      <c r="AQ100" s="58"/>
      <c r="AR100" s="58"/>
      <c r="AS100" s="58"/>
      <c r="AT100" s="58"/>
    </row>
    <row r="101" spans="1:46" ht="12.75" customHeight="1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</row>
    <row r="102" spans="1:46" ht="12.75" customHeight="1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</row>
    <row r="103" spans="1:46" ht="12.75" customHeight="1">
      <c r="A103" s="58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</row>
    <row r="104" spans="1:46" ht="12.75" customHeight="1">
      <c r="A104" s="58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  <c r="AD104" s="58"/>
      <c r="AE104" s="58"/>
      <c r="AF104" s="58"/>
      <c r="AG104" s="58"/>
      <c r="AH104" s="58"/>
      <c r="AI104" s="58"/>
      <c r="AJ104" s="58"/>
      <c r="AK104" s="58"/>
      <c r="AL104" s="58"/>
      <c r="AM104" s="58"/>
      <c r="AN104" s="58"/>
      <c r="AO104" s="58"/>
      <c r="AP104" s="58"/>
      <c r="AQ104" s="58"/>
      <c r="AR104" s="58"/>
      <c r="AS104" s="58"/>
      <c r="AT104" s="58"/>
    </row>
    <row r="105" spans="1:46" ht="12.75" customHeight="1">
      <c r="A105" s="58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58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</row>
    <row r="106" spans="1:46" ht="12.75" customHeight="1">
      <c r="A106" s="58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  <c r="AE106" s="58"/>
      <c r="AF106" s="58"/>
      <c r="AG106" s="58"/>
      <c r="AH106" s="58"/>
      <c r="AI106" s="58"/>
      <c r="AJ106" s="58"/>
      <c r="AK106" s="58"/>
      <c r="AL106" s="58"/>
      <c r="AM106" s="58"/>
      <c r="AN106" s="58"/>
      <c r="AO106" s="58"/>
      <c r="AP106" s="58"/>
      <c r="AQ106" s="58"/>
      <c r="AR106" s="58"/>
      <c r="AS106" s="58"/>
      <c r="AT106" s="58"/>
    </row>
    <row r="107" spans="1:46" ht="12.75" customHeight="1">
      <c r="A107" s="58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58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</row>
    <row r="108" spans="1:46" ht="12.75" customHeight="1">
      <c r="A108" s="58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58"/>
      <c r="AH108" s="58"/>
      <c r="AI108" s="58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</row>
    <row r="109" spans="1:46" ht="12.75" customHeight="1">
      <c r="A109" s="58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58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</row>
    <row r="110" spans="1:46" ht="12.75" customHeight="1">
      <c r="A110" s="58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/>
      <c r="AF110" s="58"/>
      <c r="AG110" s="58"/>
      <c r="AH110" s="58"/>
      <c r="AI110" s="58"/>
      <c r="AJ110" s="58"/>
      <c r="AK110" s="58"/>
      <c r="AL110" s="58"/>
      <c r="AM110" s="58"/>
      <c r="AN110" s="58"/>
      <c r="AO110" s="58"/>
      <c r="AP110" s="58"/>
      <c r="AQ110" s="58"/>
      <c r="AR110" s="58"/>
      <c r="AS110" s="58"/>
      <c r="AT110" s="58"/>
    </row>
    <row r="111" spans="1:46" ht="12.75" customHeight="1">
      <c r="A111" s="58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</row>
    <row r="112" spans="1:46" ht="12.75" customHeight="1">
      <c r="A112" s="58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</row>
    <row r="113" spans="1:46" ht="12.75" customHeight="1">
      <c r="A113" s="58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58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</row>
    <row r="114" spans="1:46" ht="12.75" customHeight="1">
      <c r="A114" s="58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  <c r="AP114" s="58"/>
      <c r="AQ114" s="58"/>
      <c r="AR114" s="58"/>
      <c r="AS114" s="58"/>
      <c r="AT114" s="58"/>
    </row>
    <row r="115" spans="1:46" ht="12.75" customHeight="1">
      <c r="A115" s="58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</row>
    <row r="116" spans="1:46" ht="12.75" customHeight="1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</row>
    <row r="117" spans="1:46" ht="12.75" customHeight="1">
      <c r="A117" s="58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</row>
    <row r="118" spans="1:46" ht="12.75" customHeight="1">
      <c r="A118" s="58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</row>
    <row r="119" spans="1:46" ht="12.75" customHeight="1">
      <c r="A119" s="58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</row>
    <row r="120" spans="1:46" ht="12.75" customHeight="1">
      <c r="A120" s="58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</row>
    <row r="121" spans="1:46" ht="12.75" customHeight="1">
      <c r="A121" s="58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</row>
    <row r="122" spans="1:46" ht="12.75" customHeight="1">
      <c r="A122" s="58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</row>
    <row r="123" spans="1:46" ht="12.75" customHeight="1">
      <c r="A123" s="58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</row>
    <row r="124" spans="1:46" ht="12.75" customHeight="1">
      <c r="A124" s="58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</row>
    <row r="125" spans="1:46" ht="12.75" customHeight="1">
      <c r="A125" s="58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</row>
    <row r="126" spans="1:46" ht="12.75" customHeight="1">
      <c r="A126" s="58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</row>
    <row r="127" spans="1:46" ht="12.75" customHeight="1">
      <c r="A127" s="58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</row>
    <row r="128" spans="1:46" ht="12.75" customHeight="1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</row>
    <row r="129" spans="1:46" ht="12.75" customHeight="1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</row>
    <row r="130" spans="1:46" ht="12.75" customHeight="1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</row>
    <row r="131" spans="1:46" ht="12.75" customHeight="1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</row>
    <row r="132" spans="1:46" ht="12.75" customHeight="1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</row>
    <row r="133" spans="1:46" ht="12.75" customHeight="1">
      <c r="A133" s="58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</row>
    <row r="134" spans="1:46" ht="12.75" customHeight="1">
      <c r="A134" s="58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</row>
    <row r="135" spans="1:46" ht="12.75" customHeight="1">
      <c r="A135" s="58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</row>
    <row r="136" spans="1:46" ht="12.75" customHeight="1">
      <c r="A136" s="58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</row>
    <row r="137" spans="1:46" ht="12.75" customHeight="1">
      <c r="A137" s="58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</row>
    <row r="138" spans="1:46" ht="12.75" customHeight="1">
      <c r="A138" s="58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</row>
    <row r="139" spans="1:46" ht="12.75" customHeight="1">
      <c r="A139" s="58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</row>
    <row r="140" spans="1:46" ht="12.75" customHeight="1">
      <c r="A140" s="58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</row>
    <row r="141" spans="1:46" ht="12.75" customHeight="1">
      <c r="A141" s="58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  <c r="AD141" s="58"/>
      <c r="AE141" s="58"/>
      <c r="AF141" s="58"/>
      <c r="AG141" s="58"/>
      <c r="AH141" s="58"/>
      <c r="AI141" s="58"/>
      <c r="AJ141" s="58"/>
      <c r="AK141" s="58"/>
      <c r="AL141" s="58"/>
      <c r="AM141" s="58"/>
      <c r="AN141" s="58"/>
      <c r="AO141" s="58"/>
      <c r="AP141" s="58"/>
      <c r="AQ141" s="58"/>
      <c r="AR141" s="58"/>
      <c r="AS141" s="58"/>
      <c r="AT141" s="58"/>
    </row>
    <row r="142" spans="1:46" ht="12.75" customHeight="1">
      <c r="A142" s="58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8"/>
      <c r="AS142" s="58"/>
      <c r="AT142" s="58"/>
    </row>
    <row r="143" spans="1:46" ht="12.75" customHeight="1">
      <c r="A143" s="58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</row>
    <row r="144" spans="1:46" ht="12.75" customHeight="1">
      <c r="A144" s="58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  <c r="AD144" s="58"/>
      <c r="AE144" s="58"/>
      <c r="AF144" s="58"/>
      <c r="AG144" s="58"/>
      <c r="AH144" s="58"/>
      <c r="AI144" s="58"/>
      <c r="AJ144" s="58"/>
      <c r="AK144" s="58"/>
      <c r="AL144" s="58"/>
      <c r="AM144" s="58"/>
      <c r="AN144" s="58"/>
      <c r="AO144" s="58"/>
      <c r="AP144" s="58"/>
      <c r="AQ144" s="58"/>
      <c r="AR144" s="58"/>
      <c r="AS144" s="58"/>
      <c r="AT144" s="58"/>
    </row>
    <row r="145" spans="1:46" ht="12.75" customHeight="1">
      <c r="A145" s="58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  <c r="AD145" s="58"/>
      <c r="AE145" s="58"/>
      <c r="AF145" s="58"/>
      <c r="AG145" s="58"/>
      <c r="AH145" s="58"/>
      <c r="AI145" s="58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</row>
    <row r="146" spans="1:46" ht="12.75" customHeight="1">
      <c r="A146" s="58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  <c r="AD146" s="58"/>
      <c r="AE146" s="58"/>
      <c r="AF146" s="58"/>
      <c r="AG146" s="58"/>
      <c r="AH146" s="58"/>
      <c r="AI146" s="58"/>
      <c r="AJ146" s="58"/>
      <c r="AK146" s="58"/>
      <c r="AL146" s="58"/>
      <c r="AM146" s="58"/>
      <c r="AN146" s="58"/>
      <c r="AO146" s="58"/>
      <c r="AP146" s="58"/>
      <c r="AQ146" s="58"/>
      <c r="AR146" s="58"/>
      <c r="AS146" s="58"/>
      <c r="AT146" s="58"/>
    </row>
    <row r="147" spans="1:46" ht="12.75" customHeight="1">
      <c r="A147" s="58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  <c r="AD147" s="58"/>
      <c r="AE147" s="58"/>
      <c r="AF147" s="58"/>
      <c r="AG147" s="58"/>
      <c r="AH147" s="58"/>
      <c r="AI147" s="58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</row>
    <row r="148" spans="1:46" ht="12.75" customHeight="1">
      <c r="A148" s="58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  <c r="AD148" s="58"/>
      <c r="AE148" s="58"/>
      <c r="AF148" s="58"/>
      <c r="AG148" s="58"/>
      <c r="AH148" s="58"/>
      <c r="AI148" s="58"/>
      <c r="AJ148" s="58"/>
      <c r="AK148" s="58"/>
      <c r="AL148" s="58"/>
      <c r="AM148" s="58"/>
      <c r="AN148" s="58"/>
      <c r="AO148" s="58"/>
      <c r="AP148" s="58"/>
      <c r="AQ148" s="58"/>
      <c r="AR148" s="58"/>
      <c r="AS148" s="58"/>
      <c r="AT148" s="58"/>
    </row>
    <row r="149" spans="1:46" ht="12.75" customHeight="1">
      <c r="A149" s="58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  <c r="AD149" s="58"/>
      <c r="AE149" s="58"/>
      <c r="AF149" s="58"/>
      <c r="AG149" s="58"/>
      <c r="AH149" s="58"/>
      <c r="AI149" s="58"/>
      <c r="AJ149" s="58"/>
      <c r="AK149" s="58"/>
      <c r="AL149" s="58"/>
      <c r="AM149" s="58"/>
      <c r="AN149" s="58"/>
      <c r="AO149" s="58"/>
      <c r="AP149" s="58"/>
      <c r="AQ149" s="58"/>
      <c r="AR149" s="58"/>
      <c r="AS149" s="58"/>
      <c r="AT149" s="58"/>
    </row>
    <row r="150" spans="1:46" ht="12.75" customHeight="1">
      <c r="A150" s="58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  <c r="AO150" s="58"/>
      <c r="AP150" s="58"/>
      <c r="AQ150" s="58"/>
      <c r="AR150" s="58"/>
      <c r="AS150" s="58"/>
      <c r="AT150" s="58"/>
    </row>
    <row r="151" spans="1:46" ht="12.75" customHeight="1">
      <c r="A151" s="58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  <c r="AD151" s="58"/>
      <c r="AE151" s="58"/>
      <c r="AF151" s="58"/>
      <c r="AG151" s="58"/>
      <c r="AH151" s="58"/>
      <c r="AI151" s="58"/>
      <c r="AJ151" s="58"/>
      <c r="AK151" s="58"/>
      <c r="AL151" s="58"/>
      <c r="AM151" s="58"/>
      <c r="AN151" s="58"/>
      <c r="AO151" s="58"/>
      <c r="AP151" s="58"/>
      <c r="AQ151" s="58"/>
      <c r="AR151" s="58"/>
      <c r="AS151" s="58"/>
      <c r="AT151" s="58"/>
    </row>
    <row r="152" spans="1:46" ht="12.75" customHeight="1">
      <c r="A152" s="58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8"/>
      <c r="AH152" s="58"/>
      <c r="AI152" s="58"/>
      <c r="AJ152" s="58"/>
      <c r="AK152" s="58"/>
      <c r="AL152" s="58"/>
      <c r="AM152" s="58"/>
      <c r="AN152" s="58"/>
      <c r="AO152" s="58"/>
      <c r="AP152" s="58"/>
      <c r="AQ152" s="58"/>
      <c r="AR152" s="58"/>
      <c r="AS152" s="58"/>
      <c r="AT152" s="58"/>
    </row>
    <row r="153" spans="1:46" ht="12.75" customHeight="1">
      <c r="A153" s="58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58"/>
      <c r="AH153" s="58"/>
      <c r="AI153" s="58"/>
      <c r="AJ153" s="58"/>
      <c r="AK153" s="58"/>
      <c r="AL153" s="58"/>
      <c r="AM153" s="58"/>
      <c r="AN153" s="58"/>
      <c r="AO153" s="58"/>
      <c r="AP153" s="58"/>
      <c r="AQ153" s="58"/>
      <c r="AR153" s="58"/>
      <c r="AS153" s="58"/>
      <c r="AT153" s="58"/>
    </row>
    <row r="154" spans="1:46" ht="12.75" customHeight="1">
      <c r="A154" s="58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  <c r="AE154" s="58"/>
      <c r="AF154" s="58"/>
      <c r="AG154" s="58"/>
      <c r="AH154" s="58"/>
      <c r="AI154" s="58"/>
      <c r="AJ154" s="58"/>
      <c r="AK154" s="58"/>
      <c r="AL154" s="58"/>
      <c r="AM154" s="58"/>
      <c r="AN154" s="58"/>
      <c r="AO154" s="58"/>
      <c r="AP154" s="58"/>
      <c r="AQ154" s="58"/>
      <c r="AR154" s="58"/>
      <c r="AS154" s="58"/>
      <c r="AT154" s="58"/>
    </row>
    <row r="155" spans="1:46" ht="12.75" customHeight="1">
      <c r="A155" s="58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58"/>
      <c r="AH155" s="58"/>
      <c r="AI155" s="58"/>
      <c r="AJ155" s="58"/>
      <c r="AK155" s="58"/>
      <c r="AL155" s="58"/>
      <c r="AM155" s="58"/>
      <c r="AN155" s="58"/>
      <c r="AO155" s="58"/>
      <c r="AP155" s="58"/>
      <c r="AQ155" s="58"/>
      <c r="AR155" s="58"/>
      <c r="AS155" s="58"/>
      <c r="AT155" s="58"/>
    </row>
    <row r="156" spans="1:46" ht="12.75" customHeight="1">
      <c r="A156" s="58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  <c r="AD156" s="58"/>
      <c r="AE156" s="58"/>
      <c r="AF156" s="58"/>
      <c r="AG156" s="58"/>
      <c r="AH156" s="58"/>
      <c r="AI156" s="58"/>
      <c r="AJ156" s="58"/>
      <c r="AK156" s="58"/>
      <c r="AL156" s="58"/>
      <c r="AM156" s="58"/>
      <c r="AN156" s="58"/>
      <c r="AO156" s="58"/>
      <c r="AP156" s="58"/>
      <c r="AQ156" s="58"/>
      <c r="AR156" s="58"/>
      <c r="AS156" s="58"/>
      <c r="AT156" s="58"/>
    </row>
    <row r="157" spans="1:46" ht="12.75" customHeight="1">
      <c r="A157" s="58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58"/>
      <c r="AH157" s="58"/>
      <c r="AI157" s="58"/>
      <c r="AJ157" s="58"/>
      <c r="AK157" s="58"/>
      <c r="AL157" s="58"/>
      <c r="AM157" s="58"/>
      <c r="AN157" s="58"/>
      <c r="AO157" s="58"/>
      <c r="AP157" s="58"/>
      <c r="AQ157" s="58"/>
      <c r="AR157" s="58"/>
      <c r="AS157" s="58"/>
      <c r="AT157" s="58"/>
    </row>
    <row r="158" spans="1:46" ht="12.75" customHeight="1">
      <c r="A158" s="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  <c r="AD158" s="58"/>
      <c r="AE158" s="58"/>
      <c r="AF158" s="58"/>
      <c r="AG158" s="58"/>
      <c r="AH158" s="58"/>
      <c r="AI158" s="58"/>
      <c r="AJ158" s="58"/>
      <c r="AK158" s="58"/>
      <c r="AL158" s="58"/>
      <c r="AM158" s="58"/>
      <c r="AN158" s="58"/>
      <c r="AO158" s="58"/>
      <c r="AP158" s="58"/>
      <c r="AQ158" s="58"/>
      <c r="AR158" s="58"/>
      <c r="AS158" s="58"/>
      <c r="AT158" s="58"/>
    </row>
    <row r="159" spans="1:46" ht="12.75" customHeight="1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  <c r="AE159" s="58"/>
      <c r="AF159" s="58"/>
      <c r="AG159" s="58"/>
      <c r="AH159" s="58"/>
      <c r="AI159" s="58"/>
      <c r="AJ159" s="58"/>
      <c r="AK159" s="58"/>
      <c r="AL159" s="58"/>
      <c r="AM159" s="58"/>
      <c r="AN159" s="58"/>
      <c r="AO159" s="58"/>
      <c r="AP159" s="58"/>
      <c r="AQ159" s="58"/>
      <c r="AR159" s="58"/>
      <c r="AS159" s="58"/>
      <c r="AT159" s="58"/>
    </row>
    <row r="160" spans="1:46" ht="12.75" customHeight="1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8"/>
      <c r="AH160" s="58"/>
      <c r="AI160" s="58"/>
      <c r="AJ160" s="58"/>
      <c r="AK160" s="58"/>
      <c r="AL160" s="58"/>
      <c r="AM160" s="58"/>
      <c r="AN160" s="58"/>
      <c r="AO160" s="58"/>
      <c r="AP160" s="58"/>
      <c r="AQ160" s="58"/>
      <c r="AR160" s="58"/>
      <c r="AS160" s="58"/>
      <c r="AT160" s="58"/>
    </row>
    <row r="161" spans="1:46" ht="12.75" customHeight="1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8"/>
      <c r="AH161" s="58"/>
      <c r="AI161" s="58"/>
      <c r="AJ161" s="58"/>
      <c r="AK161" s="58"/>
      <c r="AL161" s="58"/>
      <c r="AM161" s="58"/>
      <c r="AN161" s="58"/>
      <c r="AO161" s="58"/>
      <c r="AP161" s="58"/>
      <c r="AQ161" s="58"/>
      <c r="AR161" s="58"/>
      <c r="AS161" s="58"/>
      <c r="AT161" s="58"/>
    </row>
    <row r="162" spans="1:46" ht="12.75" customHeight="1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  <c r="AP162" s="58"/>
      <c r="AQ162" s="58"/>
      <c r="AR162" s="58"/>
      <c r="AS162" s="58"/>
      <c r="AT162" s="58"/>
    </row>
    <row r="163" spans="1:46" ht="12.75" customHeight="1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  <c r="AK163" s="58"/>
      <c r="AL163" s="58"/>
      <c r="AM163" s="58"/>
      <c r="AN163" s="58"/>
      <c r="AO163" s="58"/>
      <c r="AP163" s="58"/>
      <c r="AQ163" s="58"/>
      <c r="AR163" s="58"/>
      <c r="AS163" s="58"/>
      <c r="AT163" s="58"/>
    </row>
    <row r="164" spans="1:46" ht="12.75" customHeight="1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  <c r="AK164" s="58"/>
      <c r="AL164" s="58"/>
      <c r="AM164" s="58"/>
      <c r="AN164" s="58"/>
      <c r="AO164" s="58"/>
      <c r="AP164" s="58"/>
      <c r="AQ164" s="58"/>
      <c r="AR164" s="58"/>
      <c r="AS164" s="58"/>
      <c r="AT164" s="58"/>
    </row>
    <row r="165" spans="1:46" ht="12.75" customHeight="1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8"/>
      <c r="AH165" s="58"/>
      <c r="AI165" s="58"/>
      <c r="AJ165" s="58"/>
      <c r="AK165" s="58"/>
      <c r="AL165" s="58"/>
      <c r="AM165" s="58"/>
      <c r="AN165" s="58"/>
      <c r="AO165" s="58"/>
      <c r="AP165" s="58"/>
      <c r="AQ165" s="58"/>
      <c r="AR165" s="58"/>
      <c r="AS165" s="58"/>
      <c r="AT165" s="58"/>
    </row>
    <row r="166" spans="1:46" ht="12.75" customHeight="1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  <c r="AK166" s="58"/>
      <c r="AL166" s="58"/>
      <c r="AM166" s="58"/>
      <c r="AN166" s="58"/>
      <c r="AO166" s="58"/>
      <c r="AP166" s="58"/>
      <c r="AQ166" s="58"/>
      <c r="AR166" s="58"/>
      <c r="AS166" s="58"/>
      <c r="AT166" s="58"/>
    </row>
    <row r="167" spans="1:46" ht="12.75" customHeight="1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  <c r="AK167" s="58"/>
      <c r="AL167" s="58"/>
      <c r="AM167" s="58"/>
      <c r="AN167" s="58"/>
      <c r="AO167" s="58"/>
      <c r="AP167" s="58"/>
      <c r="AQ167" s="58"/>
      <c r="AR167" s="58"/>
      <c r="AS167" s="58"/>
      <c r="AT167" s="58"/>
    </row>
    <row r="168" spans="1:46" ht="12.75" customHeight="1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8"/>
      <c r="AH168" s="58"/>
      <c r="AI168" s="58"/>
      <c r="AJ168" s="58"/>
      <c r="AK168" s="58"/>
      <c r="AL168" s="58"/>
      <c r="AM168" s="58"/>
      <c r="AN168" s="58"/>
      <c r="AO168" s="58"/>
      <c r="AP168" s="58"/>
      <c r="AQ168" s="58"/>
      <c r="AR168" s="58"/>
      <c r="AS168" s="58"/>
      <c r="AT168" s="58"/>
    </row>
    <row r="169" spans="1:46" ht="12.75" customHeight="1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8"/>
      <c r="AH169" s="58"/>
      <c r="AI169" s="58"/>
      <c r="AJ169" s="58"/>
      <c r="AK169" s="58"/>
      <c r="AL169" s="58"/>
      <c r="AM169" s="58"/>
      <c r="AN169" s="58"/>
      <c r="AO169" s="58"/>
      <c r="AP169" s="58"/>
      <c r="AQ169" s="58"/>
      <c r="AR169" s="58"/>
      <c r="AS169" s="58"/>
      <c r="AT169" s="58"/>
    </row>
    <row r="170" spans="1:46" ht="12.75" customHeight="1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  <c r="AK170" s="58"/>
      <c r="AL170" s="58"/>
      <c r="AM170" s="58"/>
      <c r="AN170" s="58"/>
      <c r="AO170" s="58"/>
      <c r="AP170" s="58"/>
      <c r="AQ170" s="58"/>
      <c r="AR170" s="58"/>
      <c r="AS170" s="58"/>
      <c r="AT170" s="58"/>
    </row>
    <row r="171" spans="1:46" ht="12.75" customHeight="1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  <c r="AK171" s="58"/>
      <c r="AL171" s="58"/>
      <c r="AM171" s="58"/>
      <c r="AN171" s="58"/>
      <c r="AO171" s="58"/>
      <c r="AP171" s="58"/>
      <c r="AQ171" s="58"/>
      <c r="AR171" s="58"/>
      <c r="AS171" s="58"/>
      <c r="AT171" s="58"/>
    </row>
    <row r="172" spans="1:46" ht="12.75" customHeight="1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8"/>
      <c r="AH172" s="58"/>
      <c r="AI172" s="58"/>
      <c r="AJ172" s="58"/>
      <c r="AK172" s="58"/>
      <c r="AL172" s="58"/>
      <c r="AM172" s="58"/>
      <c r="AN172" s="58"/>
      <c r="AO172" s="58"/>
      <c r="AP172" s="58"/>
      <c r="AQ172" s="58"/>
      <c r="AR172" s="58"/>
      <c r="AS172" s="58"/>
      <c r="AT172" s="58"/>
    </row>
    <row r="173" spans="1:46" ht="12.75" customHeight="1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8"/>
      <c r="AH173" s="58"/>
      <c r="AI173" s="58"/>
      <c r="AJ173" s="58"/>
      <c r="AK173" s="58"/>
      <c r="AL173" s="58"/>
      <c r="AM173" s="58"/>
      <c r="AN173" s="58"/>
      <c r="AO173" s="58"/>
      <c r="AP173" s="58"/>
      <c r="AQ173" s="58"/>
      <c r="AR173" s="58"/>
      <c r="AS173" s="58"/>
      <c r="AT173" s="58"/>
    </row>
    <row r="174" spans="1:46" ht="12.75" customHeight="1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  <c r="AO174" s="58"/>
      <c r="AP174" s="58"/>
      <c r="AQ174" s="58"/>
      <c r="AR174" s="58"/>
      <c r="AS174" s="58"/>
      <c r="AT174" s="58"/>
    </row>
    <row r="175" spans="1:46" ht="12.75" customHeight="1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  <c r="AK175" s="58"/>
      <c r="AL175" s="58"/>
      <c r="AM175" s="58"/>
      <c r="AN175" s="58"/>
      <c r="AO175" s="58"/>
      <c r="AP175" s="58"/>
      <c r="AQ175" s="58"/>
      <c r="AR175" s="58"/>
      <c r="AS175" s="58"/>
      <c r="AT175" s="58"/>
    </row>
    <row r="176" spans="1:46" ht="12.75" customHeight="1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8"/>
      <c r="AH176" s="58"/>
      <c r="AI176" s="58"/>
      <c r="AJ176" s="58"/>
      <c r="AK176" s="58"/>
      <c r="AL176" s="58"/>
      <c r="AM176" s="58"/>
      <c r="AN176" s="58"/>
      <c r="AO176" s="58"/>
      <c r="AP176" s="58"/>
      <c r="AQ176" s="58"/>
      <c r="AR176" s="58"/>
      <c r="AS176" s="58"/>
      <c r="AT176" s="58"/>
    </row>
    <row r="177" spans="1:46" ht="12.75" customHeight="1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  <c r="AK177" s="58"/>
      <c r="AL177" s="58"/>
      <c r="AM177" s="58"/>
      <c r="AN177" s="58"/>
      <c r="AO177" s="58"/>
      <c r="AP177" s="58"/>
      <c r="AQ177" s="58"/>
      <c r="AR177" s="58"/>
      <c r="AS177" s="58"/>
      <c r="AT177" s="58"/>
    </row>
    <row r="178" spans="1:46" ht="12.75" customHeight="1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8"/>
      <c r="AH178" s="58"/>
      <c r="AI178" s="58"/>
      <c r="AJ178" s="58"/>
      <c r="AK178" s="58"/>
      <c r="AL178" s="58"/>
      <c r="AM178" s="58"/>
      <c r="AN178" s="58"/>
      <c r="AO178" s="58"/>
      <c r="AP178" s="58"/>
      <c r="AQ178" s="58"/>
      <c r="AR178" s="58"/>
      <c r="AS178" s="58"/>
      <c r="AT178" s="58"/>
    </row>
    <row r="179" spans="1:46" ht="12.75" customHeight="1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  <c r="AK179" s="58"/>
      <c r="AL179" s="58"/>
      <c r="AM179" s="58"/>
      <c r="AN179" s="58"/>
      <c r="AO179" s="58"/>
      <c r="AP179" s="58"/>
      <c r="AQ179" s="58"/>
      <c r="AR179" s="58"/>
      <c r="AS179" s="58"/>
      <c r="AT179" s="58"/>
    </row>
    <row r="180" spans="1:46" ht="12.75" customHeight="1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</row>
    <row r="181" spans="1:46" ht="12.75" customHeight="1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  <c r="AK181" s="58"/>
      <c r="AL181" s="58"/>
      <c r="AM181" s="58"/>
      <c r="AN181" s="58"/>
      <c r="AO181" s="58"/>
      <c r="AP181" s="58"/>
      <c r="AQ181" s="58"/>
      <c r="AR181" s="58"/>
      <c r="AS181" s="58"/>
      <c r="AT181" s="58"/>
    </row>
    <row r="182" spans="1:46" ht="12.75" customHeight="1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8"/>
      <c r="AH182" s="58"/>
      <c r="AI182" s="58"/>
      <c r="AJ182" s="58"/>
      <c r="AK182" s="58"/>
      <c r="AL182" s="58"/>
      <c r="AM182" s="58"/>
      <c r="AN182" s="58"/>
      <c r="AO182" s="58"/>
      <c r="AP182" s="58"/>
      <c r="AQ182" s="58"/>
      <c r="AR182" s="58"/>
      <c r="AS182" s="58"/>
      <c r="AT182" s="58"/>
    </row>
    <row r="183" spans="1:46" ht="12.75" customHeight="1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8"/>
      <c r="AH183" s="58"/>
      <c r="AI183" s="58"/>
      <c r="AJ183" s="58"/>
      <c r="AK183" s="58"/>
      <c r="AL183" s="58"/>
      <c r="AM183" s="58"/>
      <c r="AN183" s="58"/>
      <c r="AO183" s="58"/>
      <c r="AP183" s="58"/>
      <c r="AQ183" s="58"/>
      <c r="AR183" s="58"/>
      <c r="AS183" s="58"/>
      <c r="AT183" s="58"/>
    </row>
    <row r="184" spans="1:46" ht="12.75" customHeight="1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8"/>
      <c r="AH184" s="58"/>
      <c r="AI184" s="58"/>
      <c r="AJ184" s="58"/>
      <c r="AK184" s="58"/>
      <c r="AL184" s="58"/>
      <c r="AM184" s="58"/>
      <c r="AN184" s="58"/>
      <c r="AO184" s="58"/>
      <c r="AP184" s="58"/>
      <c r="AQ184" s="58"/>
      <c r="AR184" s="58"/>
      <c r="AS184" s="58"/>
      <c r="AT184" s="58"/>
    </row>
    <row r="185" spans="1:46" ht="12.75" customHeight="1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  <c r="AK185" s="58"/>
      <c r="AL185" s="58"/>
      <c r="AM185" s="58"/>
      <c r="AN185" s="58"/>
      <c r="AO185" s="58"/>
      <c r="AP185" s="58"/>
      <c r="AQ185" s="58"/>
      <c r="AR185" s="58"/>
      <c r="AS185" s="58"/>
      <c r="AT185" s="58"/>
    </row>
    <row r="186" spans="1:46" ht="12.75" customHeight="1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58"/>
      <c r="AQ186" s="58"/>
      <c r="AR186" s="58"/>
      <c r="AS186" s="58"/>
      <c r="AT186" s="58"/>
    </row>
    <row r="187" spans="1:46" ht="12.75" customHeight="1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</row>
    <row r="188" spans="1:46" ht="12.75" customHeight="1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  <c r="AK188" s="58"/>
      <c r="AL188" s="58"/>
      <c r="AM188" s="58"/>
      <c r="AN188" s="58"/>
      <c r="AO188" s="58"/>
      <c r="AP188" s="58"/>
      <c r="AQ188" s="58"/>
      <c r="AR188" s="58"/>
      <c r="AS188" s="58"/>
      <c r="AT188" s="58"/>
    </row>
    <row r="189" spans="1:46" ht="12.75" customHeight="1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  <c r="AK189" s="58"/>
      <c r="AL189" s="58"/>
      <c r="AM189" s="58"/>
      <c r="AN189" s="58"/>
      <c r="AO189" s="58"/>
      <c r="AP189" s="58"/>
      <c r="AQ189" s="58"/>
      <c r="AR189" s="58"/>
      <c r="AS189" s="58"/>
      <c r="AT189" s="58"/>
    </row>
    <row r="190" spans="1:46" ht="12.75" customHeight="1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</row>
    <row r="191" spans="1:46" ht="12.75" customHeight="1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  <c r="AK191" s="58"/>
      <c r="AL191" s="58"/>
      <c r="AM191" s="58"/>
      <c r="AN191" s="58"/>
      <c r="AO191" s="58"/>
      <c r="AP191" s="58"/>
      <c r="AQ191" s="58"/>
      <c r="AR191" s="58"/>
      <c r="AS191" s="58"/>
      <c r="AT191" s="58"/>
    </row>
    <row r="192" spans="1:46" ht="12.75" customHeight="1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  <c r="AK192" s="58"/>
      <c r="AL192" s="58"/>
      <c r="AM192" s="58"/>
      <c r="AN192" s="58"/>
      <c r="AO192" s="58"/>
      <c r="AP192" s="58"/>
      <c r="AQ192" s="58"/>
      <c r="AR192" s="58"/>
      <c r="AS192" s="58"/>
      <c r="AT192" s="58"/>
    </row>
    <row r="193" spans="1:46" ht="12.75" customHeight="1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  <c r="AK193" s="58"/>
      <c r="AL193" s="58"/>
      <c r="AM193" s="58"/>
      <c r="AN193" s="58"/>
      <c r="AO193" s="58"/>
      <c r="AP193" s="58"/>
      <c r="AQ193" s="58"/>
      <c r="AR193" s="58"/>
      <c r="AS193" s="58"/>
      <c r="AT193" s="58"/>
    </row>
    <row r="194" spans="1:46" ht="12.75" customHeight="1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  <c r="AK194" s="58"/>
      <c r="AL194" s="58"/>
      <c r="AM194" s="58"/>
      <c r="AN194" s="58"/>
      <c r="AO194" s="58"/>
      <c r="AP194" s="58"/>
      <c r="AQ194" s="58"/>
      <c r="AR194" s="58"/>
      <c r="AS194" s="58"/>
      <c r="AT194" s="58"/>
    </row>
    <row r="195" spans="1:46" ht="12.75" customHeight="1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  <c r="AK195" s="58"/>
      <c r="AL195" s="58"/>
      <c r="AM195" s="58"/>
      <c r="AN195" s="58"/>
      <c r="AO195" s="58"/>
      <c r="AP195" s="58"/>
      <c r="AQ195" s="58"/>
      <c r="AR195" s="58"/>
      <c r="AS195" s="58"/>
      <c r="AT195" s="58"/>
    </row>
    <row r="196" spans="1:46" ht="12.75" customHeight="1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</row>
    <row r="197" spans="1:46" ht="12.75" customHeight="1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8"/>
      <c r="AN197" s="58"/>
      <c r="AO197" s="58"/>
      <c r="AP197" s="58"/>
      <c r="AQ197" s="58"/>
      <c r="AR197" s="58"/>
      <c r="AS197" s="58"/>
      <c r="AT197" s="58"/>
    </row>
    <row r="198" spans="1:46" ht="12.75" customHeight="1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</row>
    <row r="199" spans="1:46" ht="12.75" customHeight="1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</row>
    <row r="200" spans="1:46" ht="12.75" customHeight="1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  <c r="AK200" s="58"/>
      <c r="AL200" s="58"/>
      <c r="AM200" s="58"/>
      <c r="AN200" s="58"/>
      <c r="AO200" s="58"/>
      <c r="AP200" s="58"/>
      <c r="AQ200" s="58"/>
      <c r="AR200" s="58"/>
      <c r="AS200" s="58"/>
      <c r="AT200" s="58"/>
    </row>
    <row r="201" spans="1:46" ht="12.75" customHeight="1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  <c r="AD201" s="58"/>
      <c r="AE201" s="58"/>
      <c r="AF201" s="58"/>
      <c r="AG201" s="58"/>
      <c r="AH201" s="58"/>
      <c r="AI201" s="58"/>
      <c r="AJ201" s="58"/>
      <c r="AK201" s="58"/>
      <c r="AL201" s="58"/>
      <c r="AM201" s="58"/>
      <c r="AN201" s="58"/>
      <c r="AO201" s="58"/>
      <c r="AP201" s="58"/>
      <c r="AQ201" s="58"/>
      <c r="AR201" s="58"/>
      <c r="AS201" s="58"/>
      <c r="AT201" s="58"/>
    </row>
    <row r="202" spans="1:46" ht="12.75" customHeight="1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  <c r="AK202" s="58"/>
      <c r="AL202" s="58"/>
      <c r="AM202" s="58"/>
      <c r="AN202" s="58"/>
      <c r="AO202" s="58"/>
      <c r="AP202" s="58"/>
      <c r="AQ202" s="58"/>
      <c r="AR202" s="58"/>
      <c r="AS202" s="58"/>
      <c r="AT202" s="58"/>
    </row>
    <row r="203" spans="1:46" ht="12.75" customHeight="1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58"/>
      <c r="AH203" s="58"/>
      <c r="AI203" s="58"/>
      <c r="AJ203" s="58"/>
      <c r="AK203" s="58"/>
      <c r="AL203" s="58"/>
      <c r="AM203" s="58"/>
      <c r="AN203" s="58"/>
      <c r="AO203" s="58"/>
      <c r="AP203" s="58"/>
      <c r="AQ203" s="58"/>
      <c r="AR203" s="58"/>
      <c r="AS203" s="58"/>
      <c r="AT203" s="58"/>
    </row>
    <row r="204" spans="1:46" ht="12.75" customHeight="1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  <c r="AG204" s="58"/>
      <c r="AH204" s="58"/>
      <c r="AI204" s="58"/>
      <c r="AJ204" s="58"/>
      <c r="AK204" s="58"/>
      <c r="AL204" s="58"/>
      <c r="AM204" s="58"/>
      <c r="AN204" s="58"/>
      <c r="AO204" s="58"/>
      <c r="AP204" s="58"/>
      <c r="AQ204" s="58"/>
      <c r="AR204" s="58"/>
      <c r="AS204" s="58"/>
      <c r="AT204" s="58"/>
    </row>
    <row r="205" spans="1:46" ht="12.75" customHeight="1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  <c r="AK205" s="58"/>
      <c r="AL205" s="58"/>
      <c r="AM205" s="58"/>
      <c r="AN205" s="58"/>
      <c r="AO205" s="58"/>
      <c r="AP205" s="58"/>
      <c r="AQ205" s="58"/>
      <c r="AR205" s="58"/>
      <c r="AS205" s="58"/>
      <c r="AT205" s="58"/>
    </row>
    <row r="206" spans="1:46" ht="12.75" customHeight="1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  <c r="AK206" s="58"/>
      <c r="AL206" s="58"/>
      <c r="AM206" s="58"/>
      <c r="AN206" s="58"/>
      <c r="AO206" s="58"/>
      <c r="AP206" s="58"/>
      <c r="AQ206" s="58"/>
      <c r="AR206" s="58"/>
      <c r="AS206" s="58"/>
      <c r="AT206" s="58"/>
    </row>
    <row r="207" spans="1:46" ht="12.75" customHeight="1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  <c r="AK207" s="58"/>
      <c r="AL207" s="58"/>
      <c r="AM207" s="58"/>
      <c r="AN207" s="58"/>
      <c r="AO207" s="58"/>
      <c r="AP207" s="58"/>
      <c r="AQ207" s="58"/>
      <c r="AR207" s="58"/>
      <c r="AS207" s="58"/>
      <c r="AT207" s="58"/>
    </row>
    <row r="208" spans="1:46" ht="12.75" customHeight="1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  <c r="AD208" s="58"/>
      <c r="AE208" s="58"/>
      <c r="AF208" s="58"/>
      <c r="AG208" s="58"/>
      <c r="AH208" s="58"/>
      <c r="AI208" s="58"/>
      <c r="AJ208" s="58"/>
      <c r="AK208" s="58"/>
      <c r="AL208" s="58"/>
      <c r="AM208" s="58"/>
      <c r="AN208" s="58"/>
      <c r="AO208" s="58"/>
      <c r="AP208" s="58"/>
      <c r="AQ208" s="58"/>
      <c r="AR208" s="58"/>
      <c r="AS208" s="58"/>
      <c r="AT208" s="58"/>
    </row>
    <row r="209" spans="1:46" ht="12.75" customHeight="1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/>
      <c r="AE209" s="58"/>
      <c r="AF209" s="58"/>
      <c r="AG209" s="58"/>
      <c r="AH209" s="58"/>
      <c r="AI209" s="58"/>
      <c r="AJ209" s="58"/>
      <c r="AK209" s="58"/>
      <c r="AL209" s="58"/>
      <c r="AM209" s="58"/>
      <c r="AN209" s="58"/>
      <c r="AO209" s="58"/>
      <c r="AP209" s="58"/>
      <c r="AQ209" s="58"/>
      <c r="AR209" s="58"/>
      <c r="AS209" s="58"/>
      <c r="AT209" s="58"/>
    </row>
    <row r="210" spans="1:46" ht="12.75" customHeight="1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  <c r="AK210" s="58"/>
      <c r="AL210" s="58"/>
      <c r="AM210" s="58"/>
      <c r="AN210" s="58"/>
      <c r="AO210" s="58"/>
      <c r="AP210" s="58"/>
      <c r="AQ210" s="58"/>
      <c r="AR210" s="58"/>
      <c r="AS210" s="58"/>
      <c r="AT210" s="58"/>
    </row>
    <row r="211" spans="1:46" ht="12.75" customHeight="1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  <c r="AD211" s="58"/>
      <c r="AE211" s="58"/>
      <c r="AF211" s="58"/>
      <c r="AG211" s="58"/>
      <c r="AH211" s="58"/>
      <c r="AI211" s="58"/>
      <c r="AJ211" s="58"/>
      <c r="AK211" s="58"/>
      <c r="AL211" s="58"/>
      <c r="AM211" s="58"/>
      <c r="AN211" s="58"/>
      <c r="AO211" s="58"/>
      <c r="AP211" s="58"/>
      <c r="AQ211" s="58"/>
      <c r="AR211" s="58"/>
      <c r="AS211" s="58"/>
      <c r="AT211" s="58"/>
    </row>
    <row r="212" spans="1:46" ht="12.75" customHeight="1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  <c r="AK212" s="58"/>
      <c r="AL212" s="58"/>
      <c r="AM212" s="58"/>
      <c r="AN212" s="58"/>
      <c r="AO212" s="58"/>
      <c r="AP212" s="58"/>
      <c r="AQ212" s="58"/>
      <c r="AR212" s="58"/>
      <c r="AS212" s="58"/>
      <c r="AT212" s="58"/>
    </row>
    <row r="213" spans="1:46" ht="12.75" customHeight="1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  <c r="AK213" s="58"/>
      <c r="AL213" s="58"/>
      <c r="AM213" s="58"/>
      <c r="AN213" s="58"/>
      <c r="AO213" s="58"/>
      <c r="AP213" s="58"/>
      <c r="AQ213" s="58"/>
      <c r="AR213" s="58"/>
      <c r="AS213" s="58"/>
      <c r="AT213" s="58"/>
    </row>
    <row r="214" spans="1:46" ht="12.75" customHeight="1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  <c r="AK214" s="58"/>
      <c r="AL214" s="58"/>
      <c r="AM214" s="58"/>
      <c r="AN214" s="58"/>
      <c r="AO214" s="58"/>
      <c r="AP214" s="58"/>
      <c r="AQ214" s="58"/>
      <c r="AR214" s="58"/>
      <c r="AS214" s="58"/>
      <c r="AT214" s="58"/>
    </row>
    <row r="215" spans="1:46" ht="12.75" customHeight="1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  <c r="AD215" s="58"/>
      <c r="AE215" s="58"/>
      <c r="AF215" s="58"/>
      <c r="AG215" s="58"/>
      <c r="AH215" s="58"/>
      <c r="AI215" s="58"/>
      <c r="AJ215" s="58"/>
      <c r="AK215" s="58"/>
      <c r="AL215" s="58"/>
      <c r="AM215" s="58"/>
      <c r="AN215" s="58"/>
      <c r="AO215" s="58"/>
      <c r="AP215" s="58"/>
      <c r="AQ215" s="58"/>
      <c r="AR215" s="58"/>
      <c r="AS215" s="58"/>
      <c r="AT215" s="58"/>
    </row>
    <row r="216" spans="1:46" ht="12.75" customHeight="1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  <c r="AK216" s="58"/>
      <c r="AL216" s="58"/>
      <c r="AM216" s="58"/>
      <c r="AN216" s="58"/>
      <c r="AO216" s="58"/>
      <c r="AP216" s="58"/>
      <c r="AQ216" s="58"/>
      <c r="AR216" s="58"/>
      <c r="AS216" s="58"/>
      <c r="AT216" s="58"/>
    </row>
    <row r="217" spans="1:46" ht="12.75" customHeight="1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  <c r="AK217" s="58"/>
      <c r="AL217" s="58"/>
      <c r="AM217" s="58"/>
      <c r="AN217" s="58"/>
      <c r="AO217" s="58"/>
      <c r="AP217" s="58"/>
      <c r="AQ217" s="58"/>
      <c r="AR217" s="58"/>
      <c r="AS217" s="58"/>
      <c r="AT217" s="58"/>
    </row>
    <row r="218" spans="1:46" ht="12.75" customHeight="1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8"/>
      <c r="AT218" s="58"/>
    </row>
    <row r="219" spans="1:46" ht="12.75" customHeight="1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  <c r="AK219" s="58"/>
      <c r="AL219" s="58"/>
      <c r="AM219" s="58"/>
      <c r="AN219" s="58"/>
      <c r="AO219" s="58"/>
      <c r="AP219" s="58"/>
      <c r="AQ219" s="58"/>
      <c r="AR219" s="58"/>
      <c r="AS219" s="58"/>
      <c r="AT219" s="58"/>
    </row>
    <row r="220" spans="1:46" ht="12.75" customHeight="1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  <c r="AD220" s="58"/>
      <c r="AE220" s="58"/>
      <c r="AF220" s="58"/>
      <c r="AG220" s="58"/>
      <c r="AH220" s="58"/>
      <c r="AI220" s="58"/>
      <c r="AJ220" s="58"/>
      <c r="AK220" s="58"/>
      <c r="AL220" s="58"/>
      <c r="AM220" s="58"/>
      <c r="AN220" s="58"/>
      <c r="AO220" s="58"/>
      <c r="AP220" s="58"/>
      <c r="AQ220" s="58"/>
      <c r="AR220" s="58"/>
      <c r="AS220" s="58"/>
      <c r="AT220" s="58"/>
    </row>
    <row r="221" spans="1:46" ht="12.75" customHeight="1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  <c r="AK221" s="58"/>
      <c r="AL221" s="58"/>
      <c r="AM221" s="58"/>
      <c r="AN221" s="58"/>
      <c r="AO221" s="58"/>
      <c r="AP221" s="58"/>
      <c r="AQ221" s="58"/>
      <c r="AR221" s="58"/>
      <c r="AS221" s="58"/>
      <c r="AT221" s="58"/>
    </row>
    <row r="222" spans="1:46" ht="12.75" customHeight="1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58"/>
      <c r="AM222" s="58"/>
      <c r="AN222" s="58"/>
      <c r="AO222" s="58"/>
      <c r="AP222" s="58"/>
      <c r="AQ222" s="58"/>
      <c r="AR222" s="58"/>
      <c r="AS222" s="58"/>
      <c r="AT222" s="58"/>
    </row>
    <row r="223" spans="1:46" ht="12.75" customHeight="1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  <c r="AD223" s="58"/>
      <c r="AE223" s="58"/>
      <c r="AF223" s="58"/>
      <c r="AG223" s="58"/>
      <c r="AH223" s="58"/>
      <c r="AI223" s="58"/>
      <c r="AJ223" s="58"/>
      <c r="AK223" s="58"/>
      <c r="AL223" s="58"/>
      <c r="AM223" s="58"/>
      <c r="AN223" s="58"/>
      <c r="AO223" s="58"/>
      <c r="AP223" s="58"/>
      <c r="AQ223" s="58"/>
      <c r="AR223" s="58"/>
      <c r="AS223" s="58"/>
      <c r="AT223" s="58"/>
    </row>
    <row r="224" spans="1:46" ht="12.75" customHeight="1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  <c r="AD224" s="58"/>
      <c r="AE224" s="58"/>
      <c r="AF224" s="58"/>
      <c r="AG224" s="58"/>
      <c r="AH224" s="58"/>
      <c r="AI224" s="58"/>
      <c r="AJ224" s="58"/>
      <c r="AK224" s="58"/>
      <c r="AL224" s="58"/>
      <c r="AM224" s="58"/>
      <c r="AN224" s="58"/>
      <c r="AO224" s="58"/>
      <c r="AP224" s="58"/>
      <c r="AQ224" s="58"/>
      <c r="AR224" s="58"/>
      <c r="AS224" s="58"/>
      <c r="AT224" s="58"/>
    </row>
    <row r="225" spans="1:46" ht="12.75" customHeight="1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s="58"/>
      <c r="AE225" s="58"/>
      <c r="AF225" s="58"/>
      <c r="AG225" s="58"/>
      <c r="AH225" s="58"/>
      <c r="AI225" s="58"/>
      <c r="AJ225" s="58"/>
      <c r="AK225" s="58"/>
      <c r="AL225" s="58"/>
      <c r="AM225" s="58"/>
      <c r="AN225" s="58"/>
      <c r="AO225" s="58"/>
      <c r="AP225" s="58"/>
      <c r="AQ225" s="58"/>
      <c r="AR225" s="58"/>
      <c r="AS225" s="58"/>
      <c r="AT225" s="58"/>
    </row>
    <row r="226" spans="1:46" ht="12.75" customHeight="1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  <c r="AD226" s="58"/>
      <c r="AE226" s="58"/>
      <c r="AF226" s="58"/>
      <c r="AG226" s="58"/>
      <c r="AH226" s="58"/>
      <c r="AI226" s="58"/>
      <c r="AJ226" s="58"/>
      <c r="AK226" s="58"/>
      <c r="AL226" s="58"/>
      <c r="AM226" s="58"/>
      <c r="AN226" s="58"/>
      <c r="AO226" s="58"/>
      <c r="AP226" s="58"/>
      <c r="AQ226" s="58"/>
      <c r="AR226" s="58"/>
      <c r="AS226" s="58"/>
      <c r="AT226" s="58"/>
    </row>
    <row r="227" spans="1:46" ht="12.75" customHeight="1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  <c r="AK227" s="58"/>
      <c r="AL227" s="58"/>
      <c r="AM227" s="58"/>
      <c r="AN227" s="58"/>
      <c r="AO227" s="58"/>
      <c r="AP227" s="58"/>
      <c r="AQ227" s="58"/>
      <c r="AR227" s="58"/>
      <c r="AS227" s="58"/>
      <c r="AT227" s="58"/>
    </row>
    <row r="228" spans="1:46" ht="12.75" customHeight="1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  <c r="AD228" s="58"/>
      <c r="AE228" s="58"/>
      <c r="AF228" s="58"/>
      <c r="AG228" s="58"/>
      <c r="AH228" s="58"/>
      <c r="AI228" s="58"/>
      <c r="AJ228" s="58"/>
      <c r="AK228" s="58"/>
      <c r="AL228" s="58"/>
      <c r="AM228" s="58"/>
      <c r="AN228" s="58"/>
      <c r="AO228" s="58"/>
      <c r="AP228" s="58"/>
      <c r="AQ228" s="58"/>
      <c r="AR228" s="58"/>
      <c r="AS228" s="58"/>
      <c r="AT228" s="58"/>
    </row>
    <row r="229" spans="1:46" ht="12.75" customHeight="1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  <c r="AK229" s="58"/>
      <c r="AL229" s="58"/>
      <c r="AM229" s="58"/>
      <c r="AN229" s="58"/>
      <c r="AO229" s="58"/>
      <c r="AP229" s="58"/>
      <c r="AQ229" s="58"/>
      <c r="AR229" s="58"/>
      <c r="AS229" s="58"/>
      <c r="AT229" s="58"/>
    </row>
    <row r="230" spans="1:46" ht="12.75" customHeight="1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  <c r="AD230" s="58"/>
      <c r="AE230" s="58"/>
      <c r="AF230" s="58"/>
      <c r="AG230" s="58"/>
      <c r="AH230" s="58"/>
      <c r="AI230" s="58"/>
      <c r="AJ230" s="58"/>
      <c r="AK230" s="58"/>
      <c r="AL230" s="58"/>
      <c r="AM230" s="58"/>
      <c r="AN230" s="58"/>
      <c r="AO230" s="58"/>
      <c r="AP230" s="58"/>
      <c r="AQ230" s="58"/>
      <c r="AR230" s="58"/>
      <c r="AS230" s="58"/>
      <c r="AT230" s="58"/>
    </row>
    <row r="231" spans="1:46" ht="12.75" customHeight="1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  <c r="AD231" s="58"/>
      <c r="AE231" s="58"/>
      <c r="AF231" s="58"/>
      <c r="AG231" s="58"/>
      <c r="AH231" s="58"/>
      <c r="AI231" s="58"/>
      <c r="AJ231" s="58"/>
      <c r="AK231" s="58"/>
      <c r="AL231" s="58"/>
      <c r="AM231" s="58"/>
      <c r="AN231" s="58"/>
      <c r="AO231" s="58"/>
      <c r="AP231" s="58"/>
      <c r="AQ231" s="58"/>
      <c r="AR231" s="58"/>
      <c r="AS231" s="58"/>
      <c r="AT231" s="58"/>
    </row>
    <row r="232" spans="1:46" ht="12.75" customHeight="1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  <c r="AK232" s="58"/>
      <c r="AL232" s="58"/>
      <c r="AM232" s="58"/>
      <c r="AN232" s="58"/>
      <c r="AO232" s="58"/>
      <c r="AP232" s="58"/>
      <c r="AQ232" s="58"/>
      <c r="AR232" s="58"/>
      <c r="AS232" s="58"/>
      <c r="AT232" s="58"/>
    </row>
    <row r="233" spans="1:46" ht="12.75" customHeight="1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  <c r="AD233" s="58"/>
      <c r="AE233" s="58"/>
      <c r="AF233" s="58"/>
      <c r="AG233" s="58"/>
      <c r="AH233" s="58"/>
      <c r="AI233" s="58"/>
      <c r="AJ233" s="58"/>
      <c r="AK233" s="58"/>
      <c r="AL233" s="58"/>
      <c r="AM233" s="58"/>
      <c r="AN233" s="58"/>
      <c r="AO233" s="58"/>
      <c r="AP233" s="58"/>
      <c r="AQ233" s="58"/>
      <c r="AR233" s="58"/>
      <c r="AS233" s="58"/>
      <c r="AT233" s="58"/>
    </row>
    <row r="234" spans="1:46" ht="12.75" customHeight="1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58"/>
      <c r="AM234" s="58"/>
      <c r="AN234" s="58"/>
      <c r="AO234" s="58"/>
      <c r="AP234" s="58"/>
      <c r="AQ234" s="58"/>
      <c r="AR234" s="58"/>
      <c r="AS234" s="58"/>
      <c r="AT234" s="58"/>
    </row>
    <row r="235" spans="1:46" ht="12.75" customHeight="1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  <c r="AD235" s="58"/>
      <c r="AE235" s="58"/>
      <c r="AF235" s="58"/>
      <c r="AG235" s="58"/>
      <c r="AH235" s="58"/>
      <c r="AI235" s="58"/>
      <c r="AJ235" s="58"/>
      <c r="AK235" s="58"/>
      <c r="AL235" s="58"/>
      <c r="AM235" s="58"/>
      <c r="AN235" s="58"/>
      <c r="AO235" s="58"/>
      <c r="AP235" s="58"/>
      <c r="AQ235" s="58"/>
      <c r="AR235" s="58"/>
      <c r="AS235" s="58"/>
      <c r="AT235" s="58"/>
    </row>
    <row r="236" spans="1:46" ht="12.75" customHeight="1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  <c r="AD236" s="58"/>
      <c r="AE236" s="58"/>
      <c r="AF236" s="58"/>
      <c r="AG236" s="58"/>
      <c r="AH236" s="58"/>
      <c r="AI236" s="58"/>
      <c r="AJ236" s="58"/>
      <c r="AK236" s="58"/>
      <c r="AL236" s="58"/>
      <c r="AM236" s="58"/>
      <c r="AN236" s="58"/>
      <c r="AO236" s="58"/>
      <c r="AP236" s="58"/>
      <c r="AQ236" s="58"/>
      <c r="AR236" s="58"/>
      <c r="AS236" s="58"/>
      <c r="AT236" s="58"/>
    </row>
    <row r="237" spans="1:46" ht="12.75" customHeight="1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  <c r="AK237" s="58"/>
      <c r="AL237" s="58"/>
      <c r="AM237" s="58"/>
      <c r="AN237" s="58"/>
      <c r="AO237" s="58"/>
      <c r="AP237" s="58"/>
      <c r="AQ237" s="58"/>
      <c r="AR237" s="58"/>
      <c r="AS237" s="58"/>
      <c r="AT237" s="58"/>
    </row>
    <row r="238" spans="1:46" ht="12.75" customHeight="1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  <c r="AE238" s="58"/>
      <c r="AF238" s="58"/>
      <c r="AG238" s="58"/>
      <c r="AH238" s="58"/>
      <c r="AI238" s="58"/>
      <c r="AJ238" s="58"/>
      <c r="AK238" s="58"/>
      <c r="AL238" s="58"/>
      <c r="AM238" s="58"/>
      <c r="AN238" s="58"/>
      <c r="AO238" s="58"/>
      <c r="AP238" s="58"/>
      <c r="AQ238" s="58"/>
      <c r="AR238" s="58"/>
      <c r="AS238" s="58"/>
      <c r="AT238" s="58"/>
    </row>
    <row r="239" spans="1:46" ht="12.75" customHeight="1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  <c r="AK239" s="58"/>
      <c r="AL239" s="58"/>
      <c r="AM239" s="58"/>
      <c r="AN239" s="58"/>
      <c r="AO239" s="58"/>
      <c r="AP239" s="58"/>
      <c r="AQ239" s="58"/>
      <c r="AR239" s="58"/>
      <c r="AS239" s="58"/>
      <c r="AT239" s="58"/>
    </row>
    <row r="240" spans="1:46" ht="12.75" customHeight="1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  <c r="AD240" s="58"/>
      <c r="AE240" s="58"/>
      <c r="AF240" s="58"/>
      <c r="AG240" s="58"/>
      <c r="AH240" s="58"/>
      <c r="AI240" s="58"/>
      <c r="AJ240" s="58"/>
      <c r="AK240" s="58"/>
      <c r="AL240" s="58"/>
      <c r="AM240" s="58"/>
      <c r="AN240" s="58"/>
      <c r="AO240" s="58"/>
      <c r="AP240" s="58"/>
      <c r="AQ240" s="58"/>
      <c r="AR240" s="58"/>
      <c r="AS240" s="58"/>
      <c r="AT240" s="58"/>
    </row>
    <row r="241" spans="1:46" ht="12.75" customHeight="1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  <c r="AD241" s="58"/>
      <c r="AE241" s="58"/>
      <c r="AF241" s="58"/>
      <c r="AG241" s="58"/>
      <c r="AH241" s="58"/>
      <c r="AI241" s="58"/>
      <c r="AJ241" s="58"/>
      <c r="AK241" s="58"/>
      <c r="AL241" s="58"/>
      <c r="AM241" s="58"/>
      <c r="AN241" s="58"/>
      <c r="AO241" s="58"/>
      <c r="AP241" s="58"/>
      <c r="AQ241" s="58"/>
      <c r="AR241" s="58"/>
      <c r="AS241" s="58"/>
      <c r="AT241" s="58"/>
    </row>
    <row r="242" spans="1:46" ht="12.75" customHeight="1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  <c r="AD242" s="58"/>
      <c r="AE242" s="58"/>
      <c r="AF242" s="58"/>
      <c r="AG242" s="58"/>
      <c r="AH242" s="58"/>
      <c r="AI242" s="58"/>
      <c r="AJ242" s="58"/>
      <c r="AK242" s="58"/>
      <c r="AL242" s="58"/>
      <c r="AM242" s="58"/>
      <c r="AN242" s="58"/>
      <c r="AO242" s="58"/>
      <c r="AP242" s="58"/>
      <c r="AQ242" s="58"/>
      <c r="AR242" s="58"/>
      <c r="AS242" s="58"/>
      <c r="AT242" s="58"/>
    </row>
    <row r="243" spans="1:46" ht="12.75" customHeight="1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  <c r="AD243" s="58"/>
      <c r="AE243" s="58"/>
      <c r="AF243" s="58"/>
      <c r="AG243" s="58"/>
      <c r="AH243" s="58"/>
      <c r="AI243" s="58"/>
      <c r="AJ243" s="58"/>
      <c r="AK243" s="58"/>
      <c r="AL243" s="58"/>
      <c r="AM243" s="58"/>
      <c r="AN243" s="58"/>
      <c r="AO243" s="58"/>
      <c r="AP243" s="58"/>
      <c r="AQ243" s="58"/>
      <c r="AR243" s="58"/>
      <c r="AS243" s="58"/>
      <c r="AT243" s="58"/>
    </row>
    <row r="244" spans="1:46" ht="12.75" customHeight="1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  <c r="AK244" s="58"/>
      <c r="AL244" s="58"/>
      <c r="AM244" s="58"/>
      <c r="AN244" s="58"/>
      <c r="AO244" s="58"/>
      <c r="AP244" s="58"/>
      <c r="AQ244" s="58"/>
      <c r="AR244" s="58"/>
      <c r="AS244" s="58"/>
      <c r="AT244" s="58"/>
    </row>
    <row r="245" spans="1:46" ht="12.75" customHeight="1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  <c r="AD245" s="58"/>
      <c r="AE245" s="58"/>
      <c r="AF245" s="58"/>
      <c r="AG245" s="58"/>
      <c r="AH245" s="58"/>
      <c r="AI245" s="58"/>
      <c r="AJ245" s="58"/>
      <c r="AK245" s="58"/>
      <c r="AL245" s="58"/>
      <c r="AM245" s="58"/>
      <c r="AN245" s="58"/>
      <c r="AO245" s="58"/>
      <c r="AP245" s="58"/>
      <c r="AQ245" s="58"/>
      <c r="AR245" s="58"/>
      <c r="AS245" s="58"/>
      <c r="AT245" s="58"/>
    </row>
    <row r="246" spans="1:46" ht="12.75" customHeight="1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  <c r="AK246" s="58"/>
      <c r="AL246" s="58"/>
      <c r="AM246" s="58"/>
      <c r="AN246" s="58"/>
      <c r="AO246" s="58"/>
      <c r="AP246" s="58"/>
      <c r="AQ246" s="58"/>
      <c r="AR246" s="58"/>
      <c r="AS246" s="58"/>
      <c r="AT246" s="58"/>
    </row>
    <row r="247" spans="1:46" ht="12.75" customHeight="1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  <c r="AE247" s="58"/>
      <c r="AF247" s="58"/>
      <c r="AG247" s="58"/>
      <c r="AH247" s="58"/>
      <c r="AI247" s="58"/>
      <c r="AJ247" s="58"/>
      <c r="AK247" s="58"/>
      <c r="AL247" s="58"/>
      <c r="AM247" s="58"/>
      <c r="AN247" s="58"/>
      <c r="AO247" s="58"/>
      <c r="AP247" s="58"/>
      <c r="AQ247" s="58"/>
      <c r="AR247" s="58"/>
      <c r="AS247" s="58"/>
      <c r="AT247" s="58"/>
    </row>
    <row r="248" spans="1:46" ht="12.75" customHeight="1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  <c r="AD248" s="58"/>
      <c r="AE248" s="58"/>
      <c r="AF248" s="58"/>
      <c r="AG248" s="58"/>
      <c r="AH248" s="58"/>
      <c r="AI248" s="58"/>
      <c r="AJ248" s="58"/>
      <c r="AK248" s="58"/>
      <c r="AL248" s="58"/>
      <c r="AM248" s="58"/>
      <c r="AN248" s="58"/>
      <c r="AO248" s="58"/>
      <c r="AP248" s="58"/>
      <c r="AQ248" s="58"/>
      <c r="AR248" s="58"/>
      <c r="AS248" s="58"/>
      <c r="AT248" s="58"/>
    </row>
    <row r="249" spans="1:46" ht="12.75" customHeight="1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  <c r="AK249" s="58"/>
      <c r="AL249" s="58"/>
      <c r="AM249" s="58"/>
      <c r="AN249" s="58"/>
      <c r="AO249" s="58"/>
      <c r="AP249" s="58"/>
      <c r="AQ249" s="58"/>
      <c r="AR249" s="58"/>
      <c r="AS249" s="58"/>
      <c r="AT249" s="58"/>
    </row>
    <row r="250" spans="1:46" ht="12.75" customHeight="1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  <c r="AD250" s="58"/>
      <c r="AE250" s="58"/>
      <c r="AF250" s="58"/>
      <c r="AG250" s="58"/>
      <c r="AH250" s="58"/>
      <c r="AI250" s="58"/>
      <c r="AJ250" s="58"/>
      <c r="AK250" s="58"/>
      <c r="AL250" s="58"/>
      <c r="AM250" s="58"/>
      <c r="AN250" s="58"/>
      <c r="AO250" s="58"/>
      <c r="AP250" s="58"/>
      <c r="AQ250" s="58"/>
      <c r="AR250" s="58"/>
      <c r="AS250" s="58"/>
      <c r="AT250" s="58"/>
    </row>
    <row r="251" spans="1:46" ht="12.75" customHeight="1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/>
      <c r="AJ251" s="58"/>
      <c r="AK251" s="58"/>
      <c r="AL251" s="58"/>
      <c r="AM251" s="58"/>
      <c r="AN251" s="58"/>
      <c r="AO251" s="58"/>
      <c r="AP251" s="58"/>
      <c r="AQ251" s="58"/>
      <c r="AR251" s="58"/>
      <c r="AS251" s="58"/>
      <c r="AT251" s="58"/>
    </row>
    <row r="252" spans="1:46" ht="12.75" customHeight="1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  <c r="AK252" s="58"/>
      <c r="AL252" s="58"/>
      <c r="AM252" s="58"/>
      <c r="AN252" s="58"/>
      <c r="AO252" s="58"/>
      <c r="AP252" s="58"/>
      <c r="AQ252" s="58"/>
      <c r="AR252" s="58"/>
      <c r="AS252" s="58"/>
      <c r="AT252" s="58"/>
    </row>
    <row r="253" spans="1:46" ht="12.75" customHeight="1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  <c r="AE253" s="58"/>
      <c r="AF253" s="58"/>
      <c r="AG253" s="58"/>
      <c r="AH253" s="58"/>
      <c r="AI253" s="58"/>
      <c r="AJ253" s="58"/>
      <c r="AK253" s="58"/>
      <c r="AL253" s="58"/>
      <c r="AM253" s="58"/>
      <c r="AN253" s="58"/>
      <c r="AO253" s="58"/>
      <c r="AP253" s="58"/>
      <c r="AQ253" s="58"/>
      <c r="AR253" s="58"/>
      <c r="AS253" s="58"/>
      <c r="AT253" s="58"/>
    </row>
    <row r="254" spans="1:46" ht="12.75" customHeight="1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  <c r="AE254" s="58"/>
      <c r="AF254" s="58"/>
      <c r="AG254" s="58"/>
      <c r="AH254" s="58"/>
      <c r="AI254" s="58"/>
      <c r="AJ254" s="58"/>
      <c r="AK254" s="58"/>
      <c r="AL254" s="58"/>
      <c r="AM254" s="58"/>
      <c r="AN254" s="58"/>
      <c r="AO254" s="58"/>
      <c r="AP254" s="58"/>
      <c r="AQ254" s="58"/>
      <c r="AR254" s="58"/>
      <c r="AS254" s="58"/>
      <c r="AT254" s="58"/>
    </row>
    <row r="255" spans="1:46" ht="12.75" customHeight="1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  <c r="AE255" s="58"/>
      <c r="AF255" s="58"/>
      <c r="AG255" s="58"/>
      <c r="AH255" s="58"/>
      <c r="AI255" s="58"/>
      <c r="AJ255" s="58"/>
      <c r="AK255" s="58"/>
      <c r="AL255" s="58"/>
      <c r="AM255" s="58"/>
      <c r="AN255" s="58"/>
      <c r="AO255" s="58"/>
      <c r="AP255" s="58"/>
      <c r="AQ255" s="58"/>
      <c r="AR255" s="58"/>
      <c r="AS255" s="58"/>
      <c r="AT255" s="58"/>
    </row>
    <row r="256" spans="1:46" ht="12.75" customHeight="1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58"/>
      <c r="AF256" s="58"/>
      <c r="AG256" s="58"/>
      <c r="AH256" s="58"/>
      <c r="AI256" s="58"/>
      <c r="AJ256" s="58"/>
      <c r="AK256" s="58"/>
      <c r="AL256" s="58"/>
      <c r="AM256" s="58"/>
      <c r="AN256" s="58"/>
      <c r="AO256" s="58"/>
      <c r="AP256" s="58"/>
      <c r="AQ256" s="58"/>
      <c r="AR256" s="58"/>
      <c r="AS256" s="58"/>
      <c r="AT256" s="58"/>
    </row>
    <row r="257" spans="1:46" ht="12.75" customHeight="1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  <c r="AK257" s="58"/>
      <c r="AL257" s="58"/>
      <c r="AM257" s="58"/>
      <c r="AN257" s="58"/>
      <c r="AO257" s="58"/>
      <c r="AP257" s="58"/>
      <c r="AQ257" s="58"/>
      <c r="AR257" s="58"/>
      <c r="AS257" s="58"/>
      <c r="AT257" s="58"/>
    </row>
    <row r="258" spans="1:46" ht="12.75" customHeight="1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  <c r="AE258" s="58"/>
      <c r="AF258" s="58"/>
      <c r="AG258" s="58"/>
      <c r="AH258" s="58"/>
      <c r="AI258" s="58"/>
      <c r="AJ258" s="58"/>
      <c r="AK258" s="58"/>
      <c r="AL258" s="58"/>
      <c r="AM258" s="58"/>
      <c r="AN258" s="58"/>
      <c r="AO258" s="58"/>
      <c r="AP258" s="58"/>
      <c r="AQ258" s="58"/>
      <c r="AR258" s="58"/>
      <c r="AS258" s="58"/>
      <c r="AT258" s="58"/>
    </row>
    <row r="259" spans="1:46" ht="12.75" customHeight="1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  <c r="AE259" s="58"/>
      <c r="AF259" s="58"/>
      <c r="AG259" s="58"/>
      <c r="AH259" s="58"/>
      <c r="AI259" s="58"/>
      <c r="AJ259" s="58"/>
      <c r="AK259" s="58"/>
      <c r="AL259" s="58"/>
      <c r="AM259" s="58"/>
      <c r="AN259" s="58"/>
      <c r="AO259" s="58"/>
      <c r="AP259" s="58"/>
      <c r="AQ259" s="58"/>
      <c r="AR259" s="58"/>
      <c r="AS259" s="58"/>
      <c r="AT259" s="58"/>
    </row>
    <row r="260" spans="1:46" ht="12.75" customHeight="1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  <c r="AD260" s="58"/>
      <c r="AE260" s="58"/>
      <c r="AF260" s="58"/>
      <c r="AG260" s="58"/>
      <c r="AH260" s="58"/>
      <c r="AI260" s="58"/>
      <c r="AJ260" s="58"/>
      <c r="AK260" s="58"/>
      <c r="AL260" s="58"/>
      <c r="AM260" s="58"/>
      <c r="AN260" s="58"/>
      <c r="AO260" s="58"/>
      <c r="AP260" s="58"/>
      <c r="AQ260" s="58"/>
      <c r="AR260" s="58"/>
      <c r="AS260" s="58"/>
      <c r="AT260" s="58"/>
    </row>
    <row r="261" spans="1:46" ht="12.75" customHeight="1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  <c r="AD261" s="58"/>
      <c r="AE261" s="58"/>
      <c r="AF261" s="58"/>
      <c r="AG261" s="58"/>
      <c r="AH261" s="58"/>
      <c r="AI261" s="58"/>
      <c r="AJ261" s="58"/>
      <c r="AK261" s="58"/>
      <c r="AL261" s="58"/>
      <c r="AM261" s="58"/>
      <c r="AN261" s="58"/>
      <c r="AO261" s="58"/>
      <c r="AP261" s="58"/>
      <c r="AQ261" s="58"/>
      <c r="AR261" s="58"/>
      <c r="AS261" s="58"/>
      <c r="AT261" s="58"/>
    </row>
    <row r="262" spans="1:46" ht="12.75" customHeight="1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  <c r="AK262" s="58"/>
      <c r="AL262" s="58"/>
      <c r="AM262" s="58"/>
      <c r="AN262" s="58"/>
      <c r="AO262" s="58"/>
      <c r="AP262" s="58"/>
      <c r="AQ262" s="58"/>
      <c r="AR262" s="58"/>
      <c r="AS262" s="58"/>
      <c r="AT262" s="58"/>
    </row>
    <row r="263" spans="1:46" ht="12.75" customHeight="1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  <c r="AK263" s="58"/>
      <c r="AL263" s="58"/>
      <c r="AM263" s="58"/>
      <c r="AN263" s="58"/>
      <c r="AO263" s="58"/>
      <c r="AP263" s="58"/>
      <c r="AQ263" s="58"/>
      <c r="AR263" s="58"/>
      <c r="AS263" s="58"/>
      <c r="AT263" s="58"/>
    </row>
    <row r="264" spans="1:46" ht="12.75" customHeight="1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  <c r="AD264" s="58"/>
      <c r="AE264" s="58"/>
      <c r="AF264" s="58"/>
      <c r="AG264" s="58"/>
      <c r="AH264" s="58"/>
      <c r="AI264" s="58"/>
      <c r="AJ264" s="58"/>
      <c r="AK264" s="58"/>
      <c r="AL264" s="58"/>
      <c r="AM264" s="58"/>
      <c r="AN264" s="58"/>
      <c r="AO264" s="58"/>
      <c r="AP264" s="58"/>
      <c r="AQ264" s="58"/>
      <c r="AR264" s="58"/>
      <c r="AS264" s="58"/>
      <c r="AT264" s="58"/>
    </row>
    <row r="265" spans="1:46" ht="12.75" customHeight="1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  <c r="AK265" s="58"/>
      <c r="AL265" s="58"/>
      <c r="AM265" s="58"/>
      <c r="AN265" s="58"/>
      <c r="AO265" s="58"/>
      <c r="AP265" s="58"/>
      <c r="AQ265" s="58"/>
      <c r="AR265" s="58"/>
      <c r="AS265" s="58"/>
      <c r="AT265" s="58"/>
    </row>
    <row r="266" spans="1:46" ht="12.75" customHeight="1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  <c r="AD266" s="58"/>
      <c r="AE266" s="58"/>
      <c r="AF266" s="58"/>
      <c r="AG266" s="58"/>
      <c r="AH266" s="58"/>
      <c r="AI266" s="58"/>
      <c r="AJ266" s="58"/>
      <c r="AK266" s="58"/>
      <c r="AL266" s="58"/>
      <c r="AM266" s="58"/>
      <c r="AN266" s="58"/>
      <c r="AO266" s="58"/>
      <c r="AP266" s="58"/>
      <c r="AQ266" s="58"/>
      <c r="AR266" s="58"/>
      <c r="AS266" s="58"/>
      <c r="AT266" s="58"/>
    </row>
    <row r="267" spans="1:46" ht="12.75" customHeight="1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  <c r="AK267" s="58"/>
      <c r="AL267" s="58"/>
      <c r="AM267" s="58"/>
      <c r="AN267" s="58"/>
      <c r="AO267" s="58"/>
      <c r="AP267" s="58"/>
      <c r="AQ267" s="58"/>
      <c r="AR267" s="58"/>
      <c r="AS267" s="58"/>
      <c r="AT267" s="58"/>
    </row>
    <row r="268" spans="1:46" ht="12.75" customHeight="1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  <c r="AD268" s="58"/>
      <c r="AE268" s="58"/>
      <c r="AF268" s="58"/>
      <c r="AG268" s="58"/>
      <c r="AH268" s="58"/>
      <c r="AI268" s="58"/>
      <c r="AJ268" s="58"/>
      <c r="AK268" s="58"/>
      <c r="AL268" s="58"/>
      <c r="AM268" s="58"/>
      <c r="AN268" s="58"/>
      <c r="AO268" s="58"/>
      <c r="AP268" s="58"/>
      <c r="AQ268" s="58"/>
      <c r="AR268" s="58"/>
      <c r="AS268" s="58"/>
      <c r="AT268" s="58"/>
    </row>
    <row r="269" spans="1:46" ht="12.75" customHeight="1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  <c r="AD269" s="58"/>
      <c r="AE269" s="58"/>
      <c r="AF269" s="58"/>
      <c r="AG269" s="58"/>
      <c r="AH269" s="58"/>
      <c r="AI269" s="58"/>
      <c r="AJ269" s="58"/>
      <c r="AK269" s="58"/>
      <c r="AL269" s="58"/>
      <c r="AM269" s="58"/>
      <c r="AN269" s="58"/>
      <c r="AO269" s="58"/>
      <c r="AP269" s="58"/>
      <c r="AQ269" s="58"/>
      <c r="AR269" s="58"/>
      <c r="AS269" s="58"/>
      <c r="AT269" s="58"/>
    </row>
    <row r="270" spans="1:46" ht="12.75" customHeight="1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  <c r="AK270" s="58"/>
      <c r="AL270" s="58"/>
      <c r="AM270" s="58"/>
      <c r="AN270" s="58"/>
      <c r="AO270" s="58"/>
      <c r="AP270" s="58"/>
      <c r="AQ270" s="58"/>
      <c r="AR270" s="58"/>
      <c r="AS270" s="58"/>
      <c r="AT270" s="58"/>
    </row>
    <row r="271" spans="1:46" ht="12.75" customHeight="1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  <c r="AD271" s="58"/>
      <c r="AE271" s="58"/>
      <c r="AF271" s="58"/>
      <c r="AG271" s="58"/>
      <c r="AH271" s="58"/>
      <c r="AI271" s="58"/>
      <c r="AJ271" s="58"/>
      <c r="AK271" s="58"/>
      <c r="AL271" s="58"/>
      <c r="AM271" s="58"/>
      <c r="AN271" s="58"/>
      <c r="AO271" s="58"/>
      <c r="AP271" s="58"/>
      <c r="AQ271" s="58"/>
      <c r="AR271" s="58"/>
      <c r="AS271" s="58"/>
      <c r="AT271" s="58"/>
    </row>
    <row r="272" spans="1:46" ht="12.75" customHeight="1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  <c r="AD272" s="58"/>
      <c r="AE272" s="58"/>
      <c r="AF272" s="58"/>
      <c r="AG272" s="58"/>
      <c r="AH272" s="58"/>
      <c r="AI272" s="58"/>
      <c r="AJ272" s="58"/>
      <c r="AK272" s="58"/>
      <c r="AL272" s="58"/>
      <c r="AM272" s="58"/>
      <c r="AN272" s="58"/>
      <c r="AO272" s="58"/>
      <c r="AP272" s="58"/>
      <c r="AQ272" s="58"/>
      <c r="AR272" s="58"/>
      <c r="AS272" s="58"/>
      <c r="AT272" s="58"/>
    </row>
    <row r="273" spans="1:46" ht="12.75" customHeight="1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  <c r="AK273" s="58"/>
      <c r="AL273" s="58"/>
      <c r="AM273" s="58"/>
      <c r="AN273" s="58"/>
      <c r="AO273" s="58"/>
      <c r="AP273" s="58"/>
      <c r="AQ273" s="58"/>
      <c r="AR273" s="58"/>
      <c r="AS273" s="58"/>
      <c r="AT273" s="58"/>
    </row>
    <row r="274" spans="1:46" ht="12.75" customHeight="1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  <c r="AD274" s="58"/>
      <c r="AE274" s="58"/>
      <c r="AF274" s="58"/>
      <c r="AG274" s="58"/>
      <c r="AH274" s="58"/>
      <c r="AI274" s="58"/>
      <c r="AJ274" s="58"/>
      <c r="AK274" s="58"/>
      <c r="AL274" s="58"/>
      <c r="AM274" s="58"/>
      <c r="AN274" s="58"/>
      <c r="AO274" s="58"/>
      <c r="AP274" s="58"/>
      <c r="AQ274" s="58"/>
      <c r="AR274" s="58"/>
      <c r="AS274" s="58"/>
      <c r="AT274" s="58"/>
    </row>
    <row r="275" spans="1:46" ht="12.75" customHeight="1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  <c r="AK275" s="58"/>
      <c r="AL275" s="58"/>
      <c r="AM275" s="58"/>
      <c r="AN275" s="58"/>
      <c r="AO275" s="58"/>
      <c r="AP275" s="58"/>
      <c r="AQ275" s="58"/>
      <c r="AR275" s="58"/>
      <c r="AS275" s="58"/>
      <c r="AT275" s="58"/>
    </row>
    <row r="276" spans="1:46" ht="12.75" customHeight="1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  <c r="AD276" s="58"/>
      <c r="AE276" s="58"/>
      <c r="AF276" s="58"/>
      <c r="AG276" s="58"/>
      <c r="AH276" s="58"/>
      <c r="AI276" s="58"/>
      <c r="AJ276" s="58"/>
      <c r="AK276" s="58"/>
      <c r="AL276" s="58"/>
      <c r="AM276" s="58"/>
      <c r="AN276" s="58"/>
      <c r="AO276" s="58"/>
      <c r="AP276" s="58"/>
      <c r="AQ276" s="58"/>
      <c r="AR276" s="58"/>
      <c r="AS276" s="58"/>
      <c r="AT276" s="58"/>
    </row>
    <row r="277" spans="1:46" ht="12.75" customHeight="1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  <c r="AK277" s="58"/>
      <c r="AL277" s="58"/>
      <c r="AM277" s="58"/>
      <c r="AN277" s="58"/>
      <c r="AO277" s="58"/>
      <c r="AP277" s="58"/>
      <c r="AQ277" s="58"/>
      <c r="AR277" s="58"/>
      <c r="AS277" s="58"/>
      <c r="AT277" s="58"/>
    </row>
    <row r="278" spans="1:46" ht="12.75" customHeight="1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  <c r="AK278" s="58"/>
      <c r="AL278" s="58"/>
      <c r="AM278" s="58"/>
      <c r="AN278" s="58"/>
      <c r="AO278" s="58"/>
      <c r="AP278" s="58"/>
      <c r="AQ278" s="58"/>
      <c r="AR278" s="58"/>
      <c r="AS278" s="58"/>
      <c r="AT278" s="58"/>
    </row>
    <row r="279" spans="1:46" ht="12.75" customHeight="1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  <c r="AD279" s="58"/>
      <c r="AE279" s="58"/>
      <c r="AF279" s="58"/>
      <c r="AG279" s="58"/>
      <c r="AH279" s="58"/>
      <c r="AI279" s="58"/>
      <c r="AJ279" s="58"/>
      <c r="AK279" s="58"/>
      <c r="AL279" s="58"/>
      <c r="AM279" s="58"/>
      <c r="AN279" s="58"/>
      <c r="AO279" s="58"/>
      <c r="AP279" s="58"/>
      <c r="AQ279" s="58"/>
      <c r="AR279" s="58"/>
      <c r="AS279" s="58"/>
      <c r="AT279" s="58"/>
    </row>
    <row r="280" spans="1:46" ht="12.75" customHeight="1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  <c r="AD280" s="58"/>
      <c r="AE280" s="58"/>
      <c r="AF280" s="58"/>
      <c r="AG280" s="58"/>
      <c r="AH280" s="58"/>
      <c r="AI280" s="58"/>
      <c r="AJ280" s="58"/>
      <c r="AK280" s="58"/>
      <c r="AL280" s="58"/>
      <c r="AM280" s="58"/>
      <c r="AN280" s="58"/>
      <c r="AO280" s="58"/>
      <c r="AP280" s="58"/>
      <c r="AQ280" s="58"/>
      <c r="AR280" s="58"/>
      <c r="AS280" s="58"/>
      <c r="AT280" s="58"/>
    </row>
    <row r="281" spans="1:46" ht="12.75" customHeight="1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  <c r="AD281" s="58"/>
      <c r="AE281" s="58"/>
      <c r="AF281" s="58"/>
      <c r="AG281" s="58"/>
      <c r="AH281" s="58"/>
      <c r="AI281" s="58"/>
      <c r="AJ281" s="58"/>
      <c r="AK281" s="58"/>
      <c r="AL281" s="58"/>
      <c r="AM281" s="58"/>
      <c r="AN281" s="58"/>
      <c r="AO281" s="58"/>
      <c r="AP281" s="58"/>
      <c r="AQ281" s="58"/>
      <c r="AR281" s="58"/>
      <c r="AS281" s="58"/>
      <c r="AT281" s="58"/>
    </row>
    <row r="282" spans="1:46" ht="12.75" customHeight="1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  <c r="AD282" s="58"/>
      <c r="AE282" s="58"/>
      <c r="AF282" s="58"/>
      <c r="AG282" s="58"/>
      <c r="AH282" s="58"/>
      <c r="AI282" s="58"/>
      <c r="AJ282" s="58"/>
      <c r="AK282" s="58"/>
      <c r="AL282" s="58"/>
      <c r="AM282" s="58"/>
      <c r="AN282" s="58"/>
      <c r="AO282" s="58"/>
      <c r="AP282" s="58"/>
      <c r="AQ282" s="58"/>
      <c r="AR282" s="58"/>
      <c r="AS282" s="58"/>
      <c r="AT282" s="58"/>
    </row>
    <row r="283" spans="1:46" ht="12.75" customHeight="1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  <c r="AK283" s="58"/>
      <c r="AL283" s="58"/>
      <c r="AM283" s="58"/>
      <c r="AN283" s="58"/>
      <c r="AO283" s="58"/>
      <c r="AP283" s="58"/>
      <c r="AQ283" s="58"/>
      <c r="AR283" s="58"/>
      <c r="AS283" s="58"/>
      <c r="AT283" s="58"/>
    </row>
    <row r="284" spans="1:46" ht="12.75" customHeight="1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  <c r="AD284" s="58"/>
      <c r="AE284" s="58"/>
      <c r="AF284" s="58"/>
      <c r="AG284" s="58"/>
      <c r="AH284" s="58"/>
      <c r="AI284" s="58"/>
      <c r="AJ284" s="58"/>
      <c r="AK284" s="58"/>
      <c r="AL284" s="58"/>
      <c r="AM284" s="58"/>
      <c r="AN284" s="58"/>
      <c r="AO284" s="58"/>
      <c r="AP284" s="58"/>
      <c r="AQ284" s="58"/>
      <c r="AR284" s="58"/>
      <c r="AS284" s="58"/>
      <c r="AT284" s="58"/>
    </row>
    <row r="285" spans="1:46" ht="12.75" customHeight="1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  <c r="AD285" s="58"/>
      <c r="AE285" s="58"/>
      <c r="AF285" s="58"/>
      <c r="AG285" s="58"/>
      <c r="AH285" s="58"/>
      <c r="AI285" s="58"/>
      <c r="AJ285" s="58"/>
      <c r="AK285" s="58"/>
      <c r="AL285" s="58"/>
      <c r="AM285" s="58"/>
      <c r="AN285" s="58"/>
      <c r="AO285" s="58"/>
      <c r="AP285" s="58"/>
      <c r="AQ285" s="58"/>
      <c r="AR285" s="58"/>
      <c r="AS285" s="58"/>
      <c r="AT285" s="58"/>
    </row>
    <row r="286" spans="1:46" ht="12.75" customHeight="1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  <c r="AK286" s="58"/>
      <c r="AL286" s="58"/>
      <c r="AM286" s="58"/>
      <c r="AN286" s="58"/>
      <c r="AO286" s="58"/>
      <c r="AP286" s="58"/>
      <c r="AQ286" s="58"/>
      <c r="AR286" s="58"/>
      <c r="AS286" s="58"/>
      <c r="AT286" s="58"/>
    </row>
    <row r="287" spans="1:46" ht="12.75" customHeight="1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  <c r="AD287" s="58"/>
      <c r="AE287" s="58"/>
      <c r="AF287" s="58"/>
      <c r="AG287" s="58"/>
      <c r="AH287" s="58"/>
      <c r="AI287" s="58"/>
      <c r="AJ287" s="58"/>
      <c r="AK287" s="58"/>
      <c r="AL287" s="58"/>
      <c r="AM287" s="58"/>
      <c r="AN287" s="58"/>
      <c r="AO287" s="58"/>
      <c r="AP287" s="58"/>
      <c r="AQ287" s="58"/>
      <c r="AR287" s="58"/>
      <c r="AS287" s="58"/>
      <c r="AT287" s="58"/>
    </row>
    <row r="288" spans="1:46" ht="12.75" customHeight="1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  <c r="AD288" s="58"/>
      <c r="AE288" s="58"/>
      <c r="AF288" s="58"/>
      <c r="AG288" s="58"/>
      <c r="AH288" s="58"/>
      <c r="AI288" s="58"/>
      <c r="AJ288" s="58"/>
      <c r="AK288" s="58"/>
      <c r="AL288" s="58"/>
      <c r="AM288" s="58"/>
      <c r="AN288" s="58"/>
      <c r="AO288" s="58"/>
      <c r="AP288" s="58"/>
      <c r="AQ288" s="58"/>
      <c r="AR288" s="58"/>
      <c r="AS288" s="58"/>
      <c r="AT288" s="58"/>
    </row>
    <row r="289" spans="1:46" ht="12.75" customHeight="1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  <c r="AD289" s="58"/>
      <c r="AE289" s="58"/>
      <c r="AF289" s="58"/>
      <c r="AG289" s="58"/>
      <c r="AH289" s="58"/>
      <c r="AI289" s="58"/>
      <c r="AJ289" s="58"/>
      <c r="AK289" s="58"/>
      <c r="AL289" s="58"/>
      <c r="AM289" s="58"/>
      <c r="AN289" s="58"/>
      <c r="AO289" s="58"/>
      <c r="AP289" s="58"/>
      <c r="AQ289" s="58"/>
      <c r="AR289" s="58"/>
      <c r="AS289" s="58"/>
      <c r="AT289" s="58"/>
    </row>
    <row r="290" spans="1:46" ht="12.75" customHeight="1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  <c r="AD290" s="58"/>
      <c r="AE290" s="58"/>
      <c r="AF290" s="58"/>
      <c r="AG290" s="58"/>
      <c r="AH290" s="58"/>
      <c r="AI290" s="58"/>
      <c r="AJ290" s="58"/>
      <c r="AK290" s="58"/>
      <c r="AL290" s="58"/>
      <c r="AM290" s="58"/>
      <c r="AN290" s="58"/>
      <c r="AO290" s="58"/>
      <c r="AP290" s="58"/>
      <c r="AQ290" s="58"/>
      <c r="AR290" s="58"/>
      <c r="AS290" s="58"/>
      <c r="AT290" s="58"/>
    </row>
    <row r="291" spans="1:46" ht="12.75" customHeight="1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  <c r="AD291" s="58"/>
      <c r="AE291" s="58"/>
      <c r="AF291" s="58"/>
      <c r="AG291" s="58"/>
      <c r="AH291" s="58"/>
      <c r="AI291" s="58"/>
      <c r="AJ291" s="58"/>
      <c r="AK291" s="58"/>
      <c r="AL291" s="58"/>
      <c r="AM291" s="58"/>
      <c r="AN291" s="58"/>
      <c r="AO291" s="58"/>
      <c r="AP291" s="58"/>
      <c r="AQ291" s="58"/>
      <c r="AR291" s="58"/>
      <c r="AS291" s="58"/>
      <c r="AT291" s="58"/>
    </row>
    <row r="292" spans="1:46" ht="12.75" customHeight="1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  <c r="AD292" s="58"/>
      <c r="AE292" s="58"/>
      <c r="AF292" s="58"/>
      <c r="AG292" s="58"/>
      <c r="AH292" s="58"/>
      <c r="AI292" s="58"/>
      <c r="AJ292" s="58"/>
      <c r="AK292" s="58"/>
      <c r="AL292" s="58"/>
      <c r="AM292" s="58"/>
      <c r="AN292" s="58"/>
      <c r="AO292" s="58"/>
      <c r="AP292" s="58"/>
      <c r="AQ292" s="58"/>
      <c r="AR292" s="58"/>
      <c r="AS292" s="58"/>
      <c r="AT292" s="58"/>
    </row>
    <row r="293" spans="1:46" ht="12.75" customHeight="1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  <c r="AD293" s="58"/>
      <c r="AE293" s="58"/>
      <c r="AF293" s="58"/>
      <c r="AG293" s="58"/>
      <c r="AH293" s="58"/>
      <c r="AI293" s="58"/>
      <c r="AJ293" s="58"/>
      <c r="AK293" s="58"/>
      <c r="AL293" s="58"/>
      <c r="AM293" s="58"/>
      <c r="AN293" s="58"/>
      <c r="AO293" s="58"/>
      <c r="AP293" s="58"/>
      <c r="AQ293" s="58"/>
      <c r="AR293" s="58"/>
      <c r="AS293" s="58"/>
      <c r="AT293" s="58"/>
    </row>
    <row r="294" spans="1:46" ht="12.75" customHeight="1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  <c r="AK294" s="58"/>
      <c r="AL294" s="58"/>
      <c r="AM294" s="58"/>
      <c r="AN294" s="58"/>
      <c r="AO294" s="58"/>
      <c r="AP294" s="58"/>
      <c r="AQ294" s="58"/>
      <c r="AR294" s="58"/>
      <c r="AS294" s="58"/>
      <c r="AT294" s="58"/>
    </row>
    <row r="295" spans="1:46" ht="12.75" customHeight="1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  <c r="AD295" s="58"/>
      <c r="AE295" s="58"/>
      <c r="AF295" s="58"/>
      <c r="AG295" s="58"/>
      <c r="AH295" s="58"/>
      <c r="AI295" s="58"/>
      <c r="AJ295" s="58"/>
      <c r="AK295" s="58"/>
      <c r="AL295" s="58"/>
      <c r="AM295" s="58"/>
      <c r="AN295" s="58"/>
      <c r="AO295" s="58"/>
      <c r="AP295" s="58"/>
      <c r="AQ295" s="58"/>
      <c r="AR295" s="58"/>
      <c r="AS295" s="58"/>
      <c r="AT295" s="58"/>
    </row>
    <row r="296" spans="1:46" ht="12.75" customHeight="1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  <c r="AD296" s="58"/>
      <c r="AE296" s="58"/>
      <c r="AF296" s="58"/>
      <c r="AG296" s="58"/>
      <c r="AH296" s="58"/>
      <c r="AI296" s="58"/>
      <c r="AJ296" s="58"/>
      <c r="AK296" s="58"/>
      <c r="AL296" s="58"/>
      <c r="AM296" s="58"/>
      <c r="AN296" s="58"/>
      <c r="AO296" s="58"/>
      <c r="AP296" s="58"/>
      <c r="AQ296" s="58"/>
      <c r="AR296" s="58"/>
      <c r="AS296" s="58"/>
      <c r="AT296" s="58"/>
    </row>
    <row r="297" spans="1:46" ht="12.75" customHeight="1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  <c r="AK297" s="58"/>
      <c r="AL297" s="58"/>
      <c r="AM297" s="58"/>
      <c r="AN297" s="58"/>
      <c r="AO297" s="58"/>
      <c r="AP297" s="58"/>
      <c r="AQ297" s="58"/>
      <c r="AR297" s="58"/>
      <c r="AS297" s="58"/>
      <c r="AT297" s="58"/>
    </row>
    <row r="298" spans="1:46" ht="12.75" customHeight="1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  <c r="AD298" s="58"/>
      <c r="AE298" s="58"/>
      <c r="AF298" s="58"/>
      <c r="AG298" s="58"/>
      <c r="AH298" s="58"/>
      <c r="AI298" s="58"/>
      <c r="AJ298" s="58"/>
      <c r="AK298" s="58"/>
      <c r="AL298" s="58"/>
      <c r="AM298" s="58"/>
      <c r="AN298" s="58"/>
      <c r="AO298" s="58"/>
      <c r="AP298" s="58"/>
      <c r="AQ298" s="58"/>
      <c r="AR298" s="58"/>
      <c r="AS298" s="58"/>
      <c r="AT298" s="58"/>
    </row>
    <row r="299" spans="1:46" ht="12.75" customHeight="1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  <c r="AD299" s="58"/>
      <c r="AE299" s="58"/>
      <c r="AF299" s="58"/>
      <c r="AG299" s="58"/>
      <c r="AH299" s="58"/>
      <c r="AI299" s="58"/>
      <c r="AJ299" s="58"/>
      <c r="AK299" s="58"/>
      <c r="AL299" s="58"/>
      <c r="AM299" s="58"/>
      <c r="AN299" s="58"/>
      <c r="AO299" s="58"/>
      <c r="AP299" s="58"/>
      <c r="AQ299" s="58"/>
      <c r="AR299" s="58"/>
      <c r="AS299" s="58"/>
      <c r="AT299" s="58"/>
    </row>
    <row r="300" spans="1:46" ht="12.75" customHeight="1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  <c r="AD300" s="58"/>
      <c r="AE300" s="58"/>
      <c r="AF300" s="58"/>
      <c r="AG300" s="58"/>
      <c r="AH300" s="58"/>
      <c r="AI300" s="58"/>
      <c r="AJ300" s="58"/>
      <c r="AK300" s="58"/>
      <c r="AL300" s="58"/>
      <c r="AM300" s="58"/>
      <c r="AN300" s="58"/>
      <c r="AO300" s="58"/>
      <c r="AP300" s="58"/>
      <c r="AQ300" s="58"/>
      <c r="AR300" s="58"/>
      <c r="AS300" s="58"/>
      <c r="AT300" s="58"/>
    </row>
    <row r="301" spans="1:46" ht="12.75" customHeight="1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8"/>
      <c r="AN301" s="58"/>
      <c r="AO301" s="58"/>
      <c r="AP301" s="58"/>
      <c r="AQ301" s="58"/>
      <c r="AR301" s="58"/>
      <c r="AS301" s="58"/>
      <c r="AT301" s="58"/>
    </row>
    <row r="302" spans="1:46" ht="12.75" customHeight="1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8"/>
      <c r="AN302" s="58"/>
      <c r="AO302" s="58"/>
      <c r="AP302" s="58"/>
      <c r="AQ302" s="58"/>
      <c r="AR302" s="58"/>
      <c r="AS302" s="58"/>
      <c r="AT302" s="58"/>
    </row>
    <row r="303" spans="1:46" ht="12.75" customHeight="1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8"/>
      <c r="AN303" s="58"/>
      <c r="AO303" s="58"/>
      <c r="AP303" s="58"/>
      <c r="AQ303" s="58"/>
      <c r="AR303" s="58"/>
      <c r="AS303" s="58"/>
      <c r="AT303" s="58"/>
    </row>
    <row r="304" spans="1:46" ht="12.75" customHeight="1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8"/>
      <c r="AN304" s="58"/>
      <c r="AO304" s="58"/>
      <c r="AP304" s="58"/>
      <c r="AQ304" s="58"/>
      <c r="AR304" s="58"/>
      <c r="AS304" s="58"/>
      <c r="AT304" s="58"/>
    </row>
    <row r="305" spans="1:46" ht="12.75" customHeight="1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8"/>
      <c r="AN305" s="58"/>
      <c r="AO305" s="58"/>
      <c r="AP305" s="58"/>
      <c r="AQ305" s="58"/>
      <c r="AR305" s="58"/>
      <c r="AS305" s="58"/>
      <c r="AT305" s="58"/>
    </row>
    <row r="306" spans="1:46" ht="12.75" customHeight="1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8"/>
      <c r="AN306" s="58"/>
      <c r="AO306" s="58"/>
      <c r="AP306" s="58"/>
      <c r="AQ306" s="58"/>
      <c r="AR306" s="58"/>
      <c r="AS306" s="58"/>
      <c r="AT306" s="58"/>
    </row>
    <row r="307" spans="1:46" ht="12.75" customHeight="1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8"/>
      <c r="AN307" s="58"/>
      <c r="AO307" s="58"/>
      <c r="AP307" s="58"/>
      <c r="AQ307" s="58"/>
      <c r="AR307" s="58"/>
      <c r="AS307" s="58"/>
      <c r="AT307" s="58"/>
    </row>
    <row r="308" spans="1:46" ht="12.75" customHeight="1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8"/>
      <c r="AN308" s="58"/>
      <c r="AO308" s="58"/>
      <c r="AP308" s="58"/>
      <c r="AQ308" s="58"/>
      <c r="AR308" s="58"/>
      <c r="AS308" s="58"/>
      <c r="AT308" s="58"/>
    </row>
    <row r="309" spans="1:46" ht="12.75" customHeight="1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8"/>
      <c r="AN309" s="58"/>
      <c r="AO309" s="58"/>
      <c r="AP309" s="58"/>
      <c r="AQ309" s="58"/>
      <c r="AR309" s="58"/>
      <c r="AS309" s="58"/>
      <c r="AT309" s="58"/>
    </row>
    <row r="310" spans="1:46" ht="12.75" customHeight="1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8"/>
      <c r="AN310" s="58"/>
      <c r="AO310" s="58"/>
      <c r="AP310" s="58"/>
      <c r="AQ310" s="58"/>
      <c r="AR310" s="58"/>
      <c r="AS310" s="58"/>
      <c r="AT310" s="58"/>
    </row>
    <row r="311" spans="1:46" ht="12.75" customHeight="1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8"/>
      <c r="AN311" s="58"/>
      <c r="AO311" s="58"/>
      <c r="AP311" s="58"/>
      <c r="AQ311" s="58"/>
      <c r="AR311" s="58"/>
      <c r="AS311" s="58"/>
      <c r="AT311" s="58"/>
    </row>
    <row r="312" spans="1:46" ht="12.75" customHeight="1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8"/>
      <c r="AN312" s="58"/>
      <c r="AO312" s="58"/>
      <c r="AP312" s="58"/>
      <c r="AQ312" s="58"/>
      <c r="AR312" s="58"/>
      <c r="AS312" s="58"/>
      <c r="AT312" s="58"/>
    </row>
    <row r="313" spans="1:46" ht="12.75" customHeight="1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8"/>
      <c r="AN313" s="58"/>
      <c r="AO313" s="58"/>
      <c r="AP313" s="58"/>
      <c r="AQ313" s="58"/>
      <c r="AR313" s="58"/>
      <c r="AS313" s="58"/>
      <c r="AT313" s="58"/>
    </row>
    <row r="314" spans="1:46" ht="12.75" customHeight="1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8"/>
      <c r="AN314" s="58"/>
      <c r="AO314" s="58"/>
      <c r="AP314" s="58"/>
      <c r="AQ314" s="58"/>
      <c r="AR314" s="58"/>
      <c r="AS314" s="58"/>
      <c r="AT314" s="58"/>
    </row>
    <row r="315" spans="1:46" ht="12.75" customHeight="1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8"/>
      <c r="AN315" s="58"/>
      <c r="AO315" s="58"/>
      <c r="AP315" s="58"/>
      <c r="AQ315" s="58"/>
      <c r="AR315" s="58"/>
      <c r="AS315" s="58"/>
      <c r="AT315" s="58"/>
    </row>
    <row r="316" spans="1:46" ht="12.75" customHeight="1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8"/>
      <c r="AN316" s="58"/>
      <c r="AO316" s="58"/>
      <c r="AP316" s="58"/>
      <c r="AQ316" s="58"/>
      <c r="AR316" s="58"/>
      <c r="AS316" s="58"/>
      <c r="AT316" s="58"/>
    </row>
    <row r="317" spans="1:46" ht="12.75" customHeight="1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8"/>
      <c r="AN317" s="58"/>
      <c r="AO317" s="58"/>
      <c r="AP317" s="58"/>
      <c r="AQ317" s="58"/>
      <c r="AR317" s="58"/>
      <c r="AS317" s="58"/>
      <c r="AT317" s="58"/>
    </row>
    <row r="318" spans="1:46" ht="12.75" customHeight="1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8"/>
      <c r="AN318" s="58"/>
      <c r="AO318" s="58"/>
      <c r="AP318" s="58"/>
      <c r="AQ318" s="58"/>
      <c r="AR318" s="58"/>
      <c r="AS318" s="58"/>
      <c r="AT318" s="58"/>
    </row>
    <row r="319" spans="1:46" ht="12.75" customHeight="1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8"/>
      <c r="AN319" s="58"/>
      <c r="AO319" s="58"/>
      <c r="AP319" s="58"/>
      <c r="AQ319" s="58"/>
      <c r="AR319" s="58"/>
      <c r="AS319" s="58"/>
      <c r="AT319" s="58"/>
    </row>
    <row r="320" spans="1:46" ht="12.75" customHeight="1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8"/>
      <c r="AN320" s="58"/>
      <c r="AO320" s="58"/>
      <c r="AP320" s="58"/>
      <c r="AQ320" s="58"/>
      <c r="AR320" s="58"/>
      <c r="AS320" s="58"/>
      <c r="AT320" s="58"/>
    </row>
    <row r="321" spans="1:46" ht="12.75" customHeight="1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8"/>
      <c r="AN321" s="58"/>
      <c r="AO321" s="58"/>
      <c r="AP321" s="58"/>
      <c r="AQ321" s="58"/>
      <c r="AR321" s="58"/>
      <c r="AS321" s="58"/>
      <c r="AT321" s="58"/>
    </row>
    <row r="322" spans="1:46" ht="12.75" customHeight="1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8"/>
      <c r="AN322" s="58"/>
      <c r="AO322" s="58"/>
      <c r="AP322" s="58"/>
      <c r="AQ322" s="58"/>
      <c r="AR322" s="58"/>
      <c r="AS322" s="58"/>
      <c r="AT322" s="58"/>
    </row>
    <row r="323" spans="1:46" ht="12.75" customHeight="1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8"/>
      <c r="AN323" s="58"/>
      <c r="AO323" s="58"/>
      <c r="AP323" s="58"/>
      <c r="AQ323" s="58"/>
      <c r="AR323" s="58"/>
      <c r="AS323" s="58"/>
      <c r="AT323" s="58"/>
    </row>
    <row r="324" spans="1:46" ht="12.75" customHeight="1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8"/>
      <c r="AN324" s="58"/>
      <c r="AO324" s="58"/>
      <c r="AP324" s="58"/>
      <c r="AQ324" s="58"/>
      <c r="AR324" s="58"/>
      <c r="AS324" s="58"/>
      <c r="AT324" s="58"/>
    </row>
    <row r="325" spans="1:46" ht="12.75" customHeight="1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8"/>
      <c r="AN325" s="58"/>
      <c r="AO325" s="58"/>
      <c r="AP325" s="58"/>
      <c r="AQ325" s="58"/>
      <c r="AR325" s="58"/>
      <c r="AS325" s="58"/>
      <c r="AT325" s="58"/>
    </row>
    <row r="326" spans="1:46" ht="12.75" customHeight="1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8"/>
      <c r="AN326" s="58"/>
      <c r="AO326" s="58"/>
      <c r="AP326" s="58"/>
      <c r="AQ326" s="58"/>
      <c r="AR326" s="58"/>
      <c r="AS326" s="58"/>
      <c r="AT326" s="58"/>
    </row>
    <row r="327" spans="1:46" ht="12.75" customHeight="1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8"/>
      <c r="AN327" s="58"/>
      <c r="AO327" s="58"/>
      <c r="AP327" s="58"/>
      <c r="AQ327" s="58"/>
      <c r="AR327" s="58"/>
      <c r="AS327" s="58"/>
      <c r="AT327" s="58"/>
    </row>
    <row r="328" spans="1:46" ht="12.75" customHeight="1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</row>
    <row r="329" spans="1:46" ht="12.75" customHeight="1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8"/>
      <c r="AN329" s="58"/>
      <c r="AO329" s="58"/>
      <c r="AP329" s="58"/>
      <c r="AQ329" s="58"/>
      <c r="AR329" s="58"/>
      <c r="AS329" s="58"/>
      <c r="AT329" s="58"/>
    </row>
    <row r="330" spans="1:46" ht="12.75" customHeight="1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8"/>
      <c r="AN330" s="58"/>
      <c r="AO330" s="58"/>
      <c r="AP330" s="58"/>
      <c r="AQ330" s="58"/>
      <c r="AR330" s="58"/>
      <c r="AS330" s="58"/>
      <c r="AT330" s="58"/>
    </row>
    <row r="331" spans="1:46" ht="12.75" customHeight="1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8"/>
      <c r="AN331" s="58"/>
      <c r="AO331" s="58"/>
      <c r="AP331" s="58"/>
      <c r="AQ331" s="58"/>
      <c r="AR331" s="58"/>
      <c r="AS331" s="58"/>
      <c r="AT331" s="58"/>
    </row>
    <row r="332" spans="1:46" ht="12.75" customHeight="1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</row>
    <row r="333" spans="1:46" ht="12.75" customHeight="1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8"/>
      <c r="AN333" s="58"/>
      <c r="AO333" s="58"/>
      <c r="AP333" s="58"/>
      <c r="AQ333" s="58"/>
      <c r="AR333" s="58"/>
      <c r="AS333" s="58"/>
      <c r="AT333" s="58"/>
    </row>
    <row r="334" spans="1:46" ht="12.75" customHeight="1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</row>
    <row r="335" spans="1:46" ht="12.75" customHeight="1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8"/>
      <c r="AN335" s="58"/>
      <c r="AO335" s="58"/>
      <c r="AP335" s="58"/>
      <c r="AQ335" s="58"/>
      <c r="AR335" s="58"/>
      <c r="AS335" s="58"/>
      <c r="AT335" s="58"/>
    </row>
    <row r="336" spans="1:46" ht="12.75" customHeight="1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8"/>
      <c r="AN336" s="58"/>
      <c r="AO336" s="58"/>
      <c r="AP336" s="58"/>
      <c r="AQ336" s="58"/>
      <c r="AR336" s="58"/>
      <c r="AS336" s="58"/>
      <c r="AT336" s="58"/>
    </row>
    <row r="337" spans="1:46" ht="12.75" customHeight="1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8"/>
      <c r="AN337" s="58"/>
      <c r="AO337" s="58"/>
      <c r="AP337" s="58"/>
      <c r="AQ337" s="58"/>
      <c r="AR337" s="58"/>
      <c r="AS337" s="58"/>
      <c r="AT337" s="58"/>
    </row>
    <row r="338" spans="1:46" ht="12.75" customHeight="1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8"/>
      <c r="AN338" s="58"/>
      <c r="AO338" s="58"/>
      <c r="AP338" s="58"/>
      <c r="AQ338" s="58"/>
      <c r="AR338" s="58"/>
      <c r="AS338" s="58"/>
      <c r="AT338" s="58"/>
    </row>
    <row r="339" spans="1:46" ht="12.75" customHeight="1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8"/>
      <c r="AN339" s="58"/>
      <c r="AO339" s="58"/>
      <c r="AP339" s="58"/>
      <c r="AQ339" s="58"/>
      <c r="AR339" s="58"/>
      <c r="AS339" s="58"/>
      <c r="AT339" s="58"/>
    </row>
    <row r="340" spans="1:46" ht="12.75" customHeight="1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8"/>
      <c r="AN340" s="58"/>
      <c r="AO340" s="58"/>
      <c r="AP340" s="58"/>
      <c r="AQ340" s="58"/>
      <c r="AR340" s="58"/>
      <c r="AS340" s="58"/>
      <c r="AT340" s="58"/>
    </row>
    <row r="341" spans="1:46" ht="12.75" customHeight="1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8"/>
      <c r="AN341" s="58"/>
      <c r="AO341" s="58"/>
      <c r="AP341" s="58"/>
      <c r="AQ341" s="58"/>
      <c r="AR341" s="58"/>
      <c r="AS341" s="58"/>
      <c r="AT341" s="58"/>
    </row>
    <row r="342" spans="1:46" ht="12.75" customHeight="1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8"/>
      <c r="AN342" s="58"/>
      <c r="AO342" s="58"/>
      <c r="AP342" s="58"/>
      <c r="AQ342" s="58"/>
      <c r="AR342" s="58"/>
      <c r="AS342" s="58"/>
      <c r="AT342" s="58"/>
    </row>
    <row r="343" spans="1:46" ht="12.75" customHeight="1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8"/>
      <c r="AN343" s="58"/>
      <c r="AO343" s="58"/>
      <c r="AP343" s="58"/>
      <c r="AQ343" s="58"/>
      <c r="AR343" s="58"/>
      <c r="AS343" s="58"/>
      <c r="AT343" s="58"/>
    </row>
    <row r="344" spans="1:46" ht="12.75" customHeight="1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8"/>
      <c r="AN344" s="58"/>
      <c r="AO344" s="58"/>
      <c r="AP344" s="58"/>
      <c r="AQ344" s="58"/>
      <c r="AR344" s="58"/>
      <c r="AS344" s="58"/>
      <c r="AT344" s="58"/>
    </row>
    <row r="345" spans="1:46" ht="12.75" customHeight="1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8"/>
      <c r="AN345" s="58"/>
      <c r="AO345" s="58"/>
      <c r="AP345" s="58"/>
      <c r="AQ345" s="58"/>
      <c r="AR345" s="58"/>
      <c r="AS345" s="58"/>
      <c r="AT345" s="58"/>
    </row>
    <row r="346" spans="1:46" ht="12.75" customHeight="1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8"/>
      <c r="AN346" s="58"/>
      <c r="AO346" s="58"/>
      <c r="AP346" s="58"/>
      <c r="AQ346" s="58"/>
      <c r="AR346" s="58"/>
      <c r="AS346" s="58"/>
      <c r="AT346" s="58"/>
    </row>
    <row r="347" spans="1:46" ht="12.75" customHeight="1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8"/>
      <c r="AN347" s="58"/>
      <c r="AO347" s="58"/>
      <c r="AP347" s="58"/>
      <c r="AQ347" s="58"/>
      <c r="AR347" s="58"/>
      <c r="AS347" s="58"/>
      <c r="AT347" s="58"/>
    </row>
    <row r="348" spans="1:46" ht="12.75" customHeight="1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8"/>
      <c r="AN348" s="58"/>
      <c r="AO348" s="58"/>
      <c r="AP348" s="58"/>
      <c r="AQ348" s="58"/>
      <c r="AR348" s="58"/>
      <c r="AS348" s="58"/>
      <c r="AT348" s="58"/>
    </row>
    <row r="349" spans="1:46" ht="12.75" customHeight="1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8"/>
      <c r="AN349" s="58"/>
      <c r="AO349" s="58"/>
      <c r="AP349" s="58"/>
      <c r="AQ349" s="58"/>
      <c r="AR349" s="58"/>
      <c r="AS349" s="58"/>
      <c r="AT349" s="58"/>
    </row>
    <row r="350" spans="1:46" ht="12.75" customHeight="1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8"/>
      <c r="AN350" s="58"/>
      <c r="AO350" s="58"/>
      <c r="AP350" s="58"/>
      <c r="AQ350" s="58"/>
      <c r="AR350" s="58"/>
      <c r="AS350" s="58"/>
      <c r="AT350" s="58"/>
    </row>
    <row r="351" spans="1:46" ht="12.75" customHeight="1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8"/>
      <c r="AN351" s="58"/>
      <c r="AO351" s="58"/>
      <c r="AP351" s="58"/>
      <c r="AQ351" s="58"/>
      <c r="AR351" s="58"/>
      <c r="AS351" s="58"/>
      <c r="AT351" s="58"/>
    </row>
    <row r="352" spans="1:46" ht="12.75" customHeight="1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8"/>
      <c r="AN352" s="58"/>
      <c r="AO352" s="58"/>
      <c r="AP352" s="58"/>
      <c r="AQ352" s="58"/>
      <c r="AR352" s="58"/>
      <c r="AS352" s="58"/>
      <c r="AT352" s="58"/>
    </row>
    <row r="353" spans="1:46" ht="12.75" customHeight="1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8"/>
      <c r="AN353" s="58"/>
      <c r="AO353" s="58"/>
      <c r="AP353" s="58"/>
      <c r="AQ353" s="58"/>
      <c r="AR353" s="58"/>
      <c r="AS353" s="58"/>
      <c r="AT353" s="58"/>
    </row>
    <row r="354" spans="1:46" ht="12.75" customHeight="1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8"/>
      <c r="AN354" s="58"/>
      <c r="AO354" s="58"/>
      <c r="AP354" s="58"/>
      <c r="AQ354" s="58"/>
      <c r="AR354" s="58"/>
      <c r="AS354" s="58"/>
      <c r="AT354" s="58"/>
    </row>
    <row r="355" spans="1:46" ht="12.75" customHeight="1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8"/>
      <c r="AN355" s="58"/>
      <c r="AO355" s="58"/>
      <c r="AP355" s="58"/>
      <c r="AQ355" s="58"/>
      <c r="AR355" s="58"/>
      <c r="AS355" s="58"/>
      <c r="AT355" s="58"/>
    </row>
    <row r="356" spans="1:46" ht="12.75" customHeight="1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8"/>
      <c r="AN356" s="58"/>
      <c r="AO356" s="58"/>
      <c r="AP356" s="58"/>
      <c r="AQ356" s="58"/>
      <c r="AR356" s="58"/>
      <c r="AS356" s="58"/>
      <c r="AT356" s="58"/>
    </row>
    <row r="357" spans="1:46" ht="12.75" customHeight="1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8"/>
      <c r="AN357" s="58"/>
      <c r="AO357" s="58"/>
      <c r="AP357" s="58"/>
      <c r="AQ357" s="58"/>
      <c r="AR357" s="58"/>
      <c r="AS357" s="58"/>
      <c r="AT357" s="58"/>
    </row>
    <row r="358" spans="1:46" ht="12.75" customHeight="1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8"/>
      <c r="AN358" s="58"/>
      <c r="AO358" s="58"/>
      <c r="AP358" s="58"/>
      <c r="AQ358" s="58"/>
      <c r="AR358" s="58"/>
      <c r="AS358" s="58"/>
      <c r="AT358" s="58"/>
    </row>
    <row r="359" spans="1:46" ht="12.75" customHeight="1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8"/>
      <c r="AN359" s="58"/>
      <c r="AO359" s="58"/>
      <c r="AP359" s="58"/>
      <c r="AQ359" s="58"/>
      <c r="AR359" s="58"/>
      <c r="AS359" s="58"/>
      <c r="AT359" s="58"/>
    </row>
    <row r="360" spans="1:46" ht="12.75" customHeight="1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8"/>
      <c r="AN360" s="58"/>
      <c r="AO360" s="58"/>
      <c r="AP360" s="58"/>
      <c r="AQ360" s="58"/>
      <c r="AR360" s="58"/>
      <c r="AS360" s="58"/>
      <c r="AT360" s="58"/>
    </row>
    <row r="361" spans="1:46" ht="12.75" customHeight="1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8"/>
      <c r="AN361" s="58"/>
      <c r="AO361" s="58"/>
      <c r="AP361" s="58"/>
      <c r="AQ361" s="58"/>
      <c r="AR361" s="58"/>
      <c r="AS361" s="58"/>
      <c r="AT361" s="58"/>
    </row>
    <row r="362" spans="1:46" ht="12.75" customHeight="1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8"/>
      <c r="AN362" s="58"/>
      <c r="AO362" s="58"/>
      <c r="AP362" s="58"/>
      <c r="AQ362" s="58"/>
      <c r="AR362" s="58"/>
      <c r="AS362" s="58"/>
      <c r="AT362" s="58"/>
    </row>
    <row r="363" spans="1:46" ht="12.75" customHeight="1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8"/>
      <c r="AN363" s="58"/>
      <c r="AO363" s="58"/>
      <c r="AP363" s="58"/>
      <c r="AQ363" s="58"/>
      <c r="AR363" s="58"/>
      <c r="AS363" s="58"/>
      <c r="AT363" s="58"/>
    </row>
    <row r="364" spans="1:46" ht="12.75" customHeight="1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</row>
    <row r="365" spans="1:46" ht="12.75" customHeight="1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8"/>
      <c r="AN365" s="58"/>
      <c r="AO365" s="58"/>
      <c r="AP365" s="58"/>
      <c r="AQ365" s="58"/>
      <c r="AR365" s="58"/>
      <c r="AS365" s="58"/>
      <c r="AT365" s="58"/>
    </row>
    <row r="366" spans="1:46" ht="12.75" customHeight="1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8"/>
      <c r="AN366" s="58"/>
      <c r="AO366" s="58"/>
      <c r="AP366" s="58"/>
      <c r="AQ366" s="58"/>
      <c r="AR366" s="58"/>
      <c r="AS366" s="58"/>
      <c r="AT366" s="58"/>
    </row>
    <row r="367" spans="1:46" ht="12.75" customHeight="1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8"/>
      <c r="AN367" s="58"/>
      <c r="AO367" s="58"/>
      <c r="AP367" s="58"/>
      <c r="AQ367" s="58"/>
      <c r="AR367" s="58"/>
      <c r="AS367" s="58"/>
      <c r="AT367" s="58"/>
    </row>
    <row r="368" spans="1:46" ht="12.75" customHeight="1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8"/>
      <c r="AN368" s="58"/>
      <c r="AO368" s="58"/>
      <c r="AP368" s="58"/>
      <c r="AQ368" s="58"/>
      <c r="AR368" s="58"/>
      <c r="AS368" s="58"/>
      <c r="AT368" s="58"/>
    </row>
    <row r="369" spans="1:46" ht="12.75" customHeight="1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8"/>
      <c r="AN369" s="58"/>
      <c r="AO369" s="58"/>
      <c r="AP369" s="58"/>
      <c r="AQ369" s="58"/>
      <c r="AR369" s="58"/>
      <c r="AS369" s="58"/>
      <c r="AT369" s="58"/>
    </row>
    <row r="370" spans="1:46" ht="12.75" customHeight="1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</row>
    <row r="371" spans="1:46" ht="12.75" customHeight="1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8"/>
      <c r="AN371" s="58"/>
      <c r="AO371" s="58"/>
      <c r="AP371" s="58"/>
      <c r="AQ371" s="58"/>
      <c r="AR371" s="58"/>
      <c r="AS371" s="58"/>
      <c r="AT371" s="58"/>
    </row>
    <row r="372" spans="1:46" ht="12.75" customHeight="1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8"/>
      <c r="AN372" s="58"/>
      <c r="AO372" s="58"/>
      <c r="AP372" s="58"/>
      <c r="AQ372" s="58"/>
      <c r="AR372" s="58"/>
      <c r="AS372" s="58"/>
      <c r="AT372" s="58"/>
    </row>
    <row r="373" spans="1:46" ht="12.75" customHeight="1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8"/>
      <c r="AN373" s="58"/>
      <c r="AO373" s="58"/>
      <c r="AP373" s="58"/>
      <c r="AQ373" s="58"/>
      <c r="AR373" s="58"/>
      <c r="AS373" s="58"/>
      <c r="AT373" s="58"/>
    </row>
    <row r="374" spans="1:46" ht="12.75" customHeight="1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8"/>
      <c r="AN374" s="58"/>
      <c r="AO374" s="58"/>
      <c r="AP374" s="58"/>
      <c r="AQ374" s="58"/>
      <c r="AR374" s="58"/>
      <c r="AS374" s="58"/>
      <c r="AT374" s="58"/>
    </row>
    <row r="375" spans="1:46" ht="12.75" customHeight="1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8"/>
      <c r="AN375" s="58"/>
      <c r="AO375" s="58"/>
      <c r="AP375" s="58"/>
      <c r="AQ375" s="58"/>
      <c r="AR375" s="58"/>
      <c r="AS375" s="58"/>
      <c r="AT375" s="58"/>
    </row>
    <row r="376" spans="1:46" ht="12.75" customHeight="1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8"/>
      <c r="AN376" s="58"/>
      <c r="AO376" s="58"/>
      <c r="AP376" s="58"/>
      <c r="AQ376" s="58"/>
      <c r="AR376" s="58"/>
      <c r="AS376" s="58"/>
      <c r="AT376" s="58"/>
    </row>
    <row r="377" spans="1:46" ht="12.75" customHeight="1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8"/>
      <c r="AN377" s="58"/>
      <c r="AO377" s="58"/>
      <c r="AP377" s="58"/>
      <c r="AQ377" s="58"/>
      <c r="AR377" s="58"/>
      <c r="AS377" s="58"/>
      <c r="AT377" s="58"/>
    </row>
    <row r="378" spans="1:46" ht="12.75" customHeight="1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8"/>
      <c r="AN378" s="58"/>
      <c r="AO378" s="58"/>
      <c r="AP378" s="58"/>
      <c r="AQ378" s="58"/>
      <c r="AR378" s="58"/>
      <c r="AS378" s="58"/>
      <c r="AT378" s="58"/>
    </row>
    <row r="379" spans="1:46" ht="12.75" customHeight="1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8"/>
      <c r="AN379" s="58"/>
      <c r="AO379" s="58"/>
      <c r="AP379" s="58"/>
      <c r="AQ379" s="58"/>
      <c r="AR379" s="58"/>
      <c r="AS379" s="58"/>
      <c r="AT379" s="58"/>
    </row>
    <row r="380" spans="1:46" ht="12.75" customHeight="1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8"/>
      <c r="AN380" s="58"/>
      <c r="AO380" s="58"/>
      <c r="AP380" s="58"/>
      <c r="AQ380" s="58"/>
      <c r="AR380" s="58"/>
      <c r="AS380" s="58"/>
      <c r="AT380" s="58"/>
    </row>
    <row r="381" spans="1:46" ht="12.75" customHeight="1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8"/>
      <c r="AN381" s="58"/>
      <c r="AO381" s="58"/>
      <c r="AP381" s="58"/>
      <c r="AQ381" s="58"/>
      <c r="AR381" s="58"/>
      <c r="AS381" s="58"/>
      <c r="AT381" s="58"/>
    </row>
    <row r="382" spans="1:46" ht="12.75" customHeight="1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8"/>
      <c r="AN382" s="58"/>
      <c r="AO382" s="58"/>
      <c r="AP382" s="58"/>
      <c r="AQ382" s="58"/>
      <c r="AR382" s="58"/>
      <c r="AS382" s="58"/>
      <c r="AT382" s="58"/>
    </row>
    <row r="383" spans="1:46" ht="12.75" customHeight="1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8"/>
      <c r="AN383" s="58"/>
      <c r="AO383" s="58"/>
      <c r="AP383" s="58"/>
      <c r="AQ383" s="58"/>
      <c r="AR383" s="58"/>
      <c r="AS383" s="58"/>
      <c r="AT383" s="58"/>
    </row>
    <row r="384" spans="1:46" ht="12.75" customHeight="1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8"/>
      <c r="AN384" s="58"/>
      <c r="AO384" s="58"/>
      <c r="AP384" s="58"/>
      <c r="AQ384" s="58"/>
      <c r="AR384" s="58"/>
      <c r="AS384" s="58"/>
      <c r="AT384" s="58"/>
    </row>
    <row r="385" spans="1:46" ht="12.75" customHeight="1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8"/>
      <c r="AN385" s="58"/>
      <c r="AO385" s="58"/>
      <c r="AP385" s="58"/>
      <c r="AQ385" s="58"/>
      <c r="AR385" s="58"/>
      <c r="AS385" s="58"/>
      <c r="AT385" s="58"/>
    </row>
    <row r="386" spans="1:46" ht="12.75" customHeight="1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8"/>
      <c r="AN386" s="58"/>
      <c r="AO386" s="58"/>
      <c r="AP386" s="58"/>
      <c r="AQ386" s="58"/>
      <c r="AR386" s="58"/>
      <c r="AS386" s="58"/>
      <c r="AT386" s="58"/>
    </row>
    <row r="387" spans="1:46" ht="12.75" customHeight="1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8"/>
      <c r="AN387" s="58"/>
      <c r="AO387" s="58"/>
      <c r="AP387" s="58"/>
      <c r="AQ387" s="58"/>
      <c r="AR387" s="58"/>
      <c r="AS387" s="58"/>
      <c r="AT387" s="58"/>
    </row>
    <row r="388" spans="1:46" ht="12.75" customHeight="1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8"/>
      <c r="AN388" s="58"/>
      <c r="AO388" s="58"/>
      <c r="AP388" s="58"/>
      <c r="AQ388" s="58"/>
      <c r="AR388" s="58"/>
      <c r="AS388" s="58"/>
      <c r="AT388" s="58"/>
    </row>
    <row r="389" spans="1:46" ht="12.75" customHeight="1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8"/>
      <c r="AN389" s="58"/>
      <c r="AO389" s="58"/>
      <c r="AP389" s="58"/>
      <c r="AQ389" s="58"/>
      <c r="AR389" s="58"/>
      <c r="AS389" s="58"/>
      <c r="AT389" s="58"/>
    </row>
    <row r="390" spans="1:46" ht="12.75" customHeight="1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8"/>
      <c r="AN390" s="58"/>
      <c r="AO390" s="58"/>
      <c r="AP390" s="58"/>
      <c r="AQ390" s="58"/>
      <c r="AR390" s="58"/>
      <c r="AS390" s="58"/>
      <c r="AT390" s="58"/>
    </row>
    <row r="391" spans="1:46" ht="12.75" customHeight="1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8"/>
      <c r="AN391" s="58"/>
      <c r="AO391" s="58"/>
      <c r="AP391" s="58"/>
      <c r="AQ391" s="58"/>
      <c r="AR391" s="58"/>
      <c r="AS391" s="58"/>
      <c r="AT391" s="58"/>
    </row>
    <row r="392" spans="1:46" ht="12.75" customHeight="1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8"/>
      <c r="AN392" s="58"/>
      <c r="AO392" s="58"/>
      <c r="AP392" s="58"/>
      <c r="AQ392" s="58"/>
      <c r="AR392" s="58"/>
      <c r="AS392" s="58"/>
      <c r="AT392" s="58"/>
    </row>
    <row r="393" spans="1:46" ht="12.75" customHeight="1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8"/>
      <c r="AN393" s="58"/>
      <c r="AO393" s="58"/>
      <c r="AP393" s="58"/>
      <c r="AQ393" s="58"/>
      <c r="AR393" s="58"/>
      <c r="AS393" s="58"/>
      <c r="AT393" s="58"/>
    </row>
    <row r="394" spans="1:46" ht="12.75" customHeight="1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8"/>
      <c r="AN394" s="58"/>
      <c r="AO394" s="58"/>
      <c r="AP394" s="58"/>
      <c r="AQ394" s="58"/>
      <c r="AR394" s="58"/>
      <c r="AS394" s="58"/>
      <c r="AT394" s="58"/>
    </row>
    <row r="395" spans="1:46" ht="12.75" customHeight="1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8"/>
      <c r="AN395" s="58"/>
      <c r="AO395" s="58"/>
      <c r="AP395" s="58"/>
      <c r="AQ395" s="58"/>
      <c r="AR395" s="58"/>
      <c r="AS395" s="58"/>
      <c r="AT395" s="58"/>
    </row>
    <row r="396" spans="1:46" ht="12.75" customHeight="1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8"/>
      <c r="AN396" s="58"/>
      <c r="AO396" s="58"/>
      <c r="AP396" s="58"/>
      <c r="AQ396" s="58"/>
      <c r="AR396" s="58"/>
      <c r="AS396" s="58"/>
      <c r="AT396" s="58"/>
    </row>
    <row r="397" spans="1:46" ht="12.75" customHeight="1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8"/>
      <c r="AN397" s="58"/>
      <c r="AO397" s="58"/>
      <c r="AP397" s="58"/>
      <c r="AQ397" s="58"/>
      <c r="AR397" s="58"/>
      <c r="AS397" s="58"/>
      <c r="AT397" s="58"/>
    </row>
    <row r="398" spans="1:46" ht="12.75" customHeight="1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8"/>
      <c r="AN398" s="58"/>
      <c r="AO398" s="58"/>
      <c r="AP398" s="58"/>
      <c r="AQ398" s="58"/>
      <c r="AR398" s="58"/>
      <c r="AS398" s="58"/>
      <c r="AT398" s="58"/>
    </row>
    <row r="399" spans="1:46" ht="12.75" customHeight="1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8"/>
      <c r="AN399" s="58"/>
      <c r="AO399" s="58"/>
      <c r="AP399" s="58"/>
      <c r="AQ399" s="58"/>
      <c r="AR399" s="58"/>
      <c r="AS399" s="58"/>
      <c r="AT399" s="58"/>
    </row>
    <row r="400" spans="1:46" ht="12.75" customHeight="1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8"/>
      <c r="AN400" s="58"/>
      <c r="AO400" s="58"/>
      <c r="AP400" s="58"/>
      <c r="AQ400" s="58"/>
      <c r="AR400" s="58"/>
      <c r="AS400" s="58"/>
      <c r="AT400" s="58"/>
    </row>
    <row r="401" spans="1:46" ht="12.75" customHeight="1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8"/>
      <c r="AN401" s="58"/>
      <c r="AO401" s="58"/>
      <c r="AP401" s="58"/>
      <c r="AQ401" s="58"/>
      <c r="AR401" s="58"/>
      <c r="AS401" s="58"/>
      <c r="AT401" s="58"/>
    </row>
    <row r="402" spans="1:46" ht="12.75" customHeight="1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8"/>
      <c r="AN402" s="58"/>
      <c r="AO402" s="58"/>
      <c r="AP402" s="58"/>
      <c r="AQ402" s="58"/>
      <c r="AR402" s="58"/>
      <c r="AS402" s="58"/>
      <c r="AT402" s="58"/>
    </row>
    <row r="403" spans="1:46" ht="12.75" customHeight="1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8"/>
      <c r="AN403" s="58"/>
      <c r="AO403" s="58"/>
      <c r="AP403" s="58"/>
      <c r="AQ403" s="58"/>
      <c r="AR403" s="58"/>
      <c r="AS403" s="58"/>
      <c r="AT403" s="58"/>
    </row>
    <row r="404" spans="1:46" ht="12.75" customHeight="1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8"/>
      <c r="AN404" s="58"/>
      <c r="AO404" s="58"/>
      <c r="AP404" s="58"/>
      <c r="AQ404" s="58"/>
      <c r="AR404" s="58"/>
      <c r="AS404" s="58"/>
      <c r="AT404" s="58"/>
    </row>
    <row r="405" spans="1:46" ht="12.75" customHeight="1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8"/>
      <c r="AN405" s="58"/>
      <c r="AO405" s="58"/>
      <c r="AP405" s="58"/>
      <c r="AQ405" s="58"/>
      <c r="AR405" s="58"/>
      <c r="AS405" s="58"/>
      <c r="AT405" s="58"/>
    </row>
    <row r="406" spans="1:46" ht="12.75" customHeight="1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8"/>
      <c r="AN406" s="58"/>
      <c r="AO406" s="58"/>
      <c r="AP406" s="58"/>
      <c r="AQ406" s="58"/>
      <c r="AR406" s="58"/>
      <c r="AS406" s="58"/>
      <c r="AT406" s="58"/>
    </row>
    <row r="407" spans="1:46" ht="12.75" customHeight="1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8"/>
      <c r="AN407" s="58"/>
      <c r="AO407" s="58"/>
      <c r="AP407" s="58"/>
      <c r="AQ407" s="58"/>
      <c r="AR407" s="58"/>
      <c r="AS407" s="58"/>
      <c r="AT407" s="58"/>
    </row>
    <row r="408" spans="1:46" ht="12.75" customHeight="1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8"/>
      <c r="AN408" s="58"/>
      <c r="AO408" s="58"/>
      <c r="AP408" s="58"/>
      <c r="AQ408" s="58"/>
      <c r="AR408" s="58"/>
      <c r="AS408" s="58"/>
      <c r="AT408" s="58"/>
    </row>
    <row r="409" spans="1:46" ht="12.75" customHeight="1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8"/>
      <c r="AN409" s="58"/>
      <c r="AO409" s="58"/>
      <c r="AP409" s="58"/>
      <c r="AQ409" s="58"/>
      <c r="AR409" s="58"/>
      <c r="AS409" s="58"/>
      <c r="AT409" s="58"/>
    </row>
    <row r="410" spans="1:46" ht="12.75" customHeight="1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8"/>
      <c r="AN410" s="58"/>
      <c r="AO410" s="58"/>
      <c r="AP410" s="58"/>
      <c r="AQ410" s="58"/>
      <c r="AR410" s="58"/>
      <c r="AS410" s="58"/>
      <c r="AT410" s="58"/>
    </row>
    <row r="411" spans="1:46" ht="12.75" customHeight="1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8"/>
      <c r="AN411" s="58"/>
      <c r="AO411" s="58"/>
      <c r="AP411" s="58"/>
      <c r="AQ411" s="58"/>
      <c r="AR411" s="58"/>
      <c r="AS411" s="58"/>
      <c r="AT411" s="58"/>
    </row>
    <row r="412" spans="1:46" ht="12.75" customHeight="1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8"/>
      <c r="AN412" s="58"/>
      <c r="AO412" s="58"/>
      <c r="AP412" s="58"/>
      <c r="AQ412" s="58"/>
      <c r="AR412" s="58"/>
      <c r="AS412" s="58"/>
      <c r="AT412" s="58"/>
    </row>
    <row r="413" spans="1:46" ht="12.75" customHeight="1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8"/>
      <c r="AN413" s="58"/>
      <c r="AO413" s="58"/>
      <c r="AP413" s="58"/>
      <c r="AQ413" s="58"/>
      <c r="AR413" s="58"/>
      <c r="AS413" s="58"/>
      <c r="AT413" s="58"/>
    </row>
    <row r="414" spans="1:46" ht="12.75" customHeight="1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8"/>
      <c r="AN414" s="58"/>
      <c r="AO414" s="58"/>
      <c r="AP414" s="58"/>
      <c r="AQ414" s="58"/>
      <c r="AR414" s="58"/>
      <c r="AS414" s="58"/>
      <c r="AT414" s="58"/>
    </row>
    <row r="415" spans="1:46" ht="12.75" customHeight="1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8"/>
      <c r="AN415" s="58"/>
      <c r="AO415" s="58"/>
      <c r="AP415" s="58"/>
      <c r="AQ415" s="58"/>
      <c r="AR415" s="58"/>
      <c r="AS415" s="58"/>
      <c r="AT415" s="58"/>
    </row>
    <row r="416" spans="1:46" ht="12.75" customHeight="1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8"/>
      <c r="AN416" s="58"/>
      <c r="AO416" s="58"/>
      <c r="AP416" s="58"/>
      <c r="AQ416" s="58"/>
      <c r="AR416" s="58"/>
      <c r="AS416" s="58"/>
      <c r="AT416" s="58"/>
    </row>
    <row r="417" spans="1:46" ht="12.75" customHeight="1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8"/>
      <c r="AN417" s="58"/>
      <c r="AO417" s="58"/>
      <c r="AP417" s="58"/>
      <c r="AQ417" s="58"/>
      <c r="AR417" s="58"/>
      <c r="AS417" s="58"/>
      <c r="AT417" s="58"/>
    </row>
    <row r="418" spans="1:46" ht="12.75" customHeight="1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8"/>
      <c r="AN418" s="58"/>
      <c r="AO418" s="58"/>
      <c r="AP418" s="58"/>
      <c r="AQ418" s="58"/>
      <c r="AR418" s="58"/>
      <c r="AS418" s="58"/>
      <c r="AT418" s="58"/>
    </row>
    <row r="419" spans="1:46" ht="12.75" customHeight="1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8"/>
      <c r="AN419" s="58"/>
      <c r="AO419" s="58"/>
      <c r="AP419" s="58"/>
      <c r="AQ419" s="58"/>
      <c r="AR419" s="58"/>
      <c r="AS419" s="58"/>
      <c r="AT419" s="58"/>
    </row>
    <row r="420" spans="1:46" ht="12.75" customHeight="1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8"/>
      <c r="AN420" s="58"/>
      <c r="AO420" s="58"/>
      <c r="AP420" s="58"/>
      <c r="AQ420" s="58"/>
      <c r="AR420" s="58"/>
      <c r="AS420" s="58"/>
      <c r="AT420" s="58"/>
    </row>
    <row r="421" spans="1:46" ht="12.75" customHeight="1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8"/>
      <c r="AN421" s="58"/>
      <c r="AO421" s="58"/>
      <c r="AP421" s="58"/>
      <c r="AQ421" s="58"/>
      <c r="AR421" s="58"/>
      <c r="AS421" s="58"/>
      <c r="AT421" s="58"/>
    </row>
    <row r="422" spans="1:46" ht="12.75" customHeight="1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8"/>
      <c r="AN422" s="58"/>
      <c r="AO422" s="58"/>
      <c r="AP422" s="58"/>
      <c r="AQ422" s="58"/>
      <c r="AR422" s="58"/>
      <c r="AS422" s="58"/>
      <c r="AT422" s="58"/>
    </row>
    <row r="423" spans="1:46" ht="12.75" customHeight="1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8"/>
      <c r="AN423" s="58"/>
      <c r="AO423" s="58"/>
      <c r="AP423" s="58"/>
      <c r="AQ423" s="58"/>
      <c r="AR423" s="58"/>
      <c r="AS423" s="58"/>
      <c r="AT423" s="58"/>
    </row>
    <row r="424" spans="1:46" ht="12.75" customHeight="1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8"/>
      <c r="AN424" s="58"/>
      <c r="AO424" s="58"/>
      <c r="AP424" s="58"/>
      <c r="AQ424" s="58"/>
      <c r="AR424" s="58"/>
      <c r="AS424" s="58"/>
      <c r="AT424" s="58"/>
    </row>
    <row r="425" spans="1:46" ht="12.75" customHeight="1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8"/>
      <c r="AN425" s="58"/>
      <c r="AO425" s="58"/>
      <c r="AP425" s="58"/>
      <c r="AQ425" s="58"/>
      <c r="AR425" s="58"/>
      <c r="AS425" s="58"/>
      <c r="AT425" s="58"/>
    </row>
    <row r="426" spans="1:46" ht="12.75" customHeight="1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8"/>
      <c r="AN426" s="58"/>
      <c r="AO426" s="58"/>
      <c r="AP426" s="58"/>
      <c r="AQ426" s="58"/>
      <c r="AR426" s="58"/>
      <c r="AS426" s="58"/>
      <c r="AT426" s="58"/>
    </row>
    <row r="427" spans="1:46" ht="12.75" customHeight="1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8"/>
      <c r="AN427" s="58"/>
      <c r="AO427" s="58"/>
      <c r="AP427" s="58"/>
      <c r="AQ427" s="58"/>
      <c r="AR427" s="58"/>
      <c r="AS427" s="58"/>
      <c r="AT427" s="58"/>
    </row>
    <row r="428" spans="1:46" ht="12.75" customHeight="1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8"/>
      <c r="AN428" s="58"/>
      <c r="AO428" s="58"/>
      <c r="AP428" s="58"/>
      <c r="AQ428" s="58"/>
      <c r="AR428" s="58"/>
      <c r="AS428" s="58"/>
      <c r="AT428" s="58"/>
    </row>
    <row r="429" spans="1:46" ht="12.75" customHeight="1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8"/>
      <c r="AN429" s="58"/>
      <c r="AO429" s="58"/>
      <c r="AP429" s="58"/>
      <c r="AQ429" s="58"/>
      <c r="AR429" s="58"/>
      <c r="AS429" s="58"/>
      <c r="AT429" s="58"/>
    </row>
    <row r="430" spans="1:46" ht="12.75" customHeight="1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8"/>
      <c r="AN430" s="58"/>
      <c r="AO430" s="58"/>
      <c r="AP430" s="58"/>
      <c r="AQ430" s="58"/>
      <c r="AR430" s="58"/>
      <c r="AS430" s="58"/>
      <c r="AT430" s="58"/>
    </row>
    <row r="431" spans="1:46" ht="12.75" customHeight="1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8"/>
      <c r="AN431" s="58"/>
      <c r="AO431" s="58"/>
      <c r="AP431" s="58"/>
      <c r="AQ431" s="58"/>
      <c r="AR431" s="58"/>
      <c r="AS431" s="58"/>
      <c r="AT431" s="58"/>
    </row>
    <row r="432" spans="1:46" ht="12.75" customHeight="1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8"/>
      <c r="AN432" s="58"/>
      <c r="AO432" s="58"/>
      <c r="AP432" s="58"/>
      <c r="AQ432" s="58"/>
      <c r="AR432" s="58"/>
      <c r="AS432" s="58"/>
      <c r="AT432" s="58"/>
    </row>
    <row r="433" spans="1:46" ht="12.75" customHeight="1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8"/>
      <c r="AN433" s="58"/>
      <c r="AO433" s="58"/>
      <c r="AP433" s="58"/>
      <c r="AQ433" s="58"/>
      <c r="AR433" s="58"/>
      <c r="AS433" s="58"/>
      <c r="AT433" s="58"/>
    </row>
    <row r="434" spans="1:46" ht="12.75" customHeight="1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8"/>
      <c r="AN434" s="58"/>
      <c r="AO434" s="58"/>
      <c r="AP434" s="58"/>
      <c r="AQ434" s="58"/>
      <c r="AR434" s="58"/>
      <c r="AS434" s="58"/>
      <c r="AT434" s="58"/>
    </row>
    <row r="435" spans="1:46" ht="12.75" customHeight="1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8"/>
      <c r="AN435" s="58"/>
      <c r="AO435" s="58"/>
      <c r="AP435" s="58"/>
      <c r="AQ435" s="58"/>
      <c r="AR435" s="58"/>
      <c r="AS435" s="58"/>
      <c r="AT435" s="58"/>
    </row>
    <row r="436" spans="1:46" ht="12.75" customHeight="1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8"/>
      <c r="AN436" s="58"/>
      <c r="AO436" s="58"/>
      <c r="AP436" s="58"/>
      <c r="AQ436" s="58"/>
      <c r="AR436" s="58"/>
      <c r="AS436" s="58"/>
      <c r="AT436" s="58"/>
    </row>
    <row r="437" spans="1:46" ht="12.75" customHeight="1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8"/>
      <c r="AN437" s="58"/>
      <c r="AO437" s="58"/>
      <c r="AP437" s="58"/>
      <c r="AQ437" s="58"/>
      <c r="AR437" s="58"/>
      <c r="AS437" s="58"/>
      <c r="AT437" s="58"/>
    </row>
    <row r="438" spans="1:46" ht="12.75" customHeight="1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8"/>
      <c r="AN438" s="58"/>
      <c r="AO438" s="58"/>
      <c r="AP438" s="58"/>
      <c r="AQ438" s="58"/>
      <c r="AR438" s="58"/>
      <c r="AS438" s="58"/>
      <c r="AT438" s="58"/>
    </row>
    <row r="439" spans="1:46" ht="12.75" customHeight="1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8"/>
      <c r="AN439" s="58"/>
      <c r="AO439" s="58"/>
      <c r="AP439" s="58"/>
      <c r="AQ439" s="58"/>
      <c r="AR439" s="58"/>
      <c r="AS439" s="58"/>
      <c r="AT439" s="58"/>
    </row>
    <row r="440" spans="1:46" ht="12.75" customHeight="1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8"/>
      <c r="AN440" s="58"/>
      <c r="AO440" s="58"/>
      <c r="AP440" s="58"/>
      <c r="AQ440" s="58"/>
      <c r="AR440" s="58"/>
      <c r="AS440" s="58"/>
      <c r="AT440" s="58"/>
    </row>
    <row r="441" spans="1:46" ht="12.75" customHeight="1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8"/>
      <c r="AN441" s="58"/>
      <c r="AO441" s="58"/>
      <c r="AP441" s="58"/>
      <c r="AQ441" s="58"/>
      <c r="AR441" s="58"/>
      <c r="AS441" s="58"/>
      <c r="AT441" s="58"/>
    </row>
    <row r="442" spans="1:46" ht="12.75" customHeight="1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8"/>
      <c r="AN442" s="58"/>
      <c r="AO442" s="58"/>
      <c r="AP442" s="58"/>
      <c r="AQ442" s="58"/>
      <c r="AR442" s="58"/>
      <c r="AS442" s="58"/>
      <c r="AT442" s="58"/>
    </row>
    <row r="443" spans="1:46" ht="12.75" customHeight="1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8"/>
      <c r="AN443" s="58"/>
      <c r="AO443" s="58"/>
      <c r="AP443" s="58"/>
      <c r="AQ443" s="58"/>
      <c r="AR443" s="58"/>
      <c r="AS443" s="58"/>
      <c r="AT443" s="58"/>
    </row>
    <row r="444" spans="1:46" ht="12.75" customHeight="1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8"/>
      <c r="AN444" s="58"/>
      <c r="AO444" s="58"/>
      <c r="AP444" s="58"/>
      <c r="AQ444" s="58"/>
      <c r="AR444" s="58"/>
      <c r="AS444" s="58"/>
      <c r="AT444" s="58"/>
    </row>
    <row r="445" spans="1:46" ht="12.75" customHeight="1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8"/>
      <c r="AN445" s="58"/>
      <c r="AO445" s="58"/>
      <c r="AP445" s="58"/>
      <c r="AQ445" s="58"/>
      <c r="AR445" s="58"/>
      <c r="AS445" s="58"/>
      <c r="AT445" s="58"/>
    </row>
    <row r="446" spans="1:46" ht="12.75" customHeight="1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8"/>
      <c r="AN446" s="58"/>
      <c r="AO446" s="58"/>
      <c r="AP446" s="58"/>
      <c r="AQ446" s="58"/>
      <c r="AR446" s="58"/>
      <c r="AS446" s="58"/>
      <c r="AT446" s="58"/>
    </row>
    <row r="447" spans="1:46" ht="12.75" customHeight="1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8"/>
      <c r="AN447" s="58"/>
      <c r="AO447" s="58"/>
      <c r="AP447" s="58"/>
      <c r="AQ447" s="58"/>
      <c r="AR447" s="58"/>
      <c r="AS447" s="58"/>
      <c r="AT447" s="58"/>
    </row>
    <row r="448" spans="1:46" ht="12.75" customHeight="1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8"/>
      <c r="AN448" s="58"/>
      <c r="AO448" s="58"/>
      <c r="AP448" s="58"/>
      <c r="AQ448" s="58"/>
      <c r="AR448" s="58"/>
      <c r="AS448" s="58"/>
      <c r="AT448" s="58"/>
    </row>
    <row r="449" spans="1:46" ht="12.75" customHeight="1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8"/>
      <c r="AN449" s="58"/>
      <c r="AO449" s="58"/>
      <c r="AP449" s="58"/>
      <c r="AQ449" s="58"/>
      <c r="AR449" s="58"/>
      <c r="AS449" s="58"/>
      <c r="AT449" s="58"/>
    </row>
    <row r="450" spans="1:46" ht="12.75" customHeight="1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8"/>
      <c r="AN450" s="58"/>
      <c r="AO450" s="58"/>
      <c r="AP450" s="58"/>
      <c r="AQ450" s="58"/>
      <c r="AR450" s="58"/>
      <c r="AS450" s="58"/>
      <c r="AT450" s="58"/>
    </row>
    <row r="451" spans="1:46" ht="12.75" customHeight="1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8"/>
      <c r="AN451" s="58"/>
      <c r="AO451" s="58"/>
      <c r="AP451" s="58"/>
      <c r="AQ451" s="58"/>
      <c r="AR451" s="58"/>
      <c r="AS451" s="58"/>
      <c r="AT451" s="58"/>
    </row>
    <row r="452" spans="1:46" ht="12.75" customHeight="1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8"/>
      <c r="AN452" s="58"/>
      <c r="AO452" s="58"/>
      <c r="AP452" s="58"/>
      <c r="AQ452" s="58"/>
      <c r="AR452" s="58"/>
      <c r="AS452" s="58"/>
      <c r="AT452" s="58"/>
    </row>
    <row r="453" spans="1:46" ht="12.75" customHeight="1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8"/>
      <c r="AN453" s="58"/>
      <c r="AO453" s="58"/>
      <c r="AP453" s="58"/>
      <c r="AQ453" s="58"/>
      <c r="AR453" s="58"/>
      <c r="AS453" s="58"/>
      <c r="AT453" s="58"/>
    </row>
    <row r="454" spans="1:46" ht="12.75" customHeight="1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8"/>
      <c r="AN454" s="58"/>
      <c r="AO454" s="58"/>
      <c r="AP454" s="58"/>
      <c r="AQ454" s="58"/>
      <c r="AR454" s="58"/>
      <c r="AS454" s="58"/>
      <c r="AT454" s="58"/>
    </row>
    <row r="455" spans="1:46" ht="12.75" customHeight="1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8"/>
      <c r="AN455" s="58"/>
      <c r="AO455" s="58"/>
      <c r="AP455" s="58"/>
      <c r="AQ455" s="58"/>
      <c r="AR455" s="58"/>
      <c r="AS455" s="58"/>
      <c r="AT455" s="58"/>
    </row>
    <row r="456" spans="1:46" ht="12.75" customHeight="1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8"/>
      <c r="AN456" s="58"/>
      <c r="AO456" s="58"/>
      <c r="AP456" s="58"/>
      <c r="AQ456" s="58"/>
      <c r="AR456" s="58"/>
      <c r="AS456" s="58"/>
      <c r="AT456" s="58"/>
    </row>
    <row r="457" spans="1:46" ht="12.75" customHeight="1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8"/>
      <c r="AN457" s="58"/>
      <c r="AO457" s="58"/>
      <c r="AP457" s="58"/>
      <c r="AQ457" s="58"/>
      <c r="AR457" s="58"/>
      <c r="AS457" s="58"/>
      <c r="AT457" s="58"/>
    </row>
    <row r="458" spans="1:46" ht="12.75" customHeight="1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8"/>
      <c r="AN458" s="58"/>
      <c r="AO458" s="58"/>
      <c r="AP458" s="58"/>
      <c r="AQ458" s="58"/>
      <c r="AR458" s="58"/>
      <c r="AS458" s="58"/>
      <c r="AT458" s="58"/>
    </row>
    <row r="459" spans="1:46" ht="12.75" customHeight="1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8"/>
      <c r="AN459" s="58"/>
      <c r="AO459" s="58"/>
      <c r="AP459" s="58"/>
      <c r="AQ459" s="58"/>
      <c r="AR459" s="58"/>
      <c r="AS459" s="58"/>
      <c r="AT459" s="58"/>
    </row>
    <row r="460" spans="1:46" ht="12.75" customHeight="1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8"/>
      <c r="AN460" s="58"/>
      <c r="AO460" s="58"/>
      <c r="AP460" s="58"/>
      <c r="AQ460" s="58"/>
      <c r="AR460" s="58"/>
      <c r="AS460" s="58"/>
      <c r="AT460" s="58"/>
    </row>
    <row r="461" spans="1:46" ht="12.75" customHeight="1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8"/>
      <c r="AN461" s="58"/>
      <c r="AO461" s="58"/>
      <c r="AP461" s="58"/>
      <c r="AQ461" s="58"/>
      <c r="AR461" s="58"/>
      <c r="AS461" s="58"/>
      <c r="AT461" s="58"/>
    </row>
    <row r="462" spans="1:46" ht="12.75" customHeight="1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8"/>
      <c r="AN462" s="58"/>
      <c r="AO462" s="58"/>
      <c r="AP462" s="58"/>
      <c r="AQ462" s="58"/>
      <c r="AR462" s="58"/>
      <c r="AS462" s="58"/>
      <c r="AT462" s="58"/>
    </row>
    <row r="463" spans="1:46" ht="12.75" customHeight="1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8"/>
      <c r="AN463" s="58"/>
      <c r="AO463" s="58"/>
      <c r="AP463" s="58"/>
      <c r="AQ463" s="58"/>
      <c r="AR463" s="58"/>
      <c r="AS463" s="58"/>
      <c r="AT463" s="58"/>
    </row>
    <row r="464" spans="1:46" ht="12.75" customHeight="1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8"/>
      <c r="AN464" s="58"/>
      <c r="AO464" s="58"/>
      <c r="AP464" s="58"/>
      <c r="AQ464" s="58"/>
      <c r="AR464" s="58"/>
      <c r="AS464" s="58"/>
      <c r="AT464" s="58"/>
    </row>
    <row r="465" spans="1:46" ht="12.75" customHeight="1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8"/>
      <c r="AN465" s="58"/>
      <c r="AO465" s="58"/>
      <c r="AP465" s="58"/>
      <c r="AQ465" s="58"/>
      <c r="AR465" s="58"/>
      <c r="AS465" s="58"/>
      <c r="AT465" s="58"/>
    </row>
    <row r="466" spans="1:46" ht="12.75" customHeight="1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8"/>
      <c r="AN466" s="58"/>
      <c r="AO466" s="58"/>
      <c r="AP466" s="58"/>
      <c r="AQ466" s="58"/>
      <c r="AR466" s="58"/>
      <c r="AS466" s="58"/>
      <c r="AT466" s="58"/>
    </row>
    <row r="467" spans="1:46" ht="12.75" customHeight="1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8"/>
      <c r="AN467" s="58"/>
      <c r="AO467" s="58"/>
      <c r="AP467" s="58"/>
      <c r="AQ467" s="58"/>
      <c r="AR467" s="58"/>
      <c r="AS467" s="58"/>
      <c r="AT467" s="58"/>
    </row>
    <row r="468" spans="1:46" ht="12.75" customHeight="1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8"/>
      <c r="AN468" s="58"/>
      <c r="AO468" s="58"/>
      <c r="AP468" s="58"/>
      <c r="AQ468" s="58"/>
      <c r="AR468" s="58"/>
      <c r="AS468" s="58"/>
      <c r="AT468" s="58"/>
    </row>
    <row r="469" spans="1:46" ht="12.75" customHeight="1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8"/>
      <c r="AN469" s="58"/>
      <c r="AO469" s="58"/>
      <c r="AP469" s="58"/>
      <c r="AQ469" s="58"/>
      <c r="AR469" s="58"/>
      <c r="AS469" s="58"/>
      <c r="AT469" s="58"/>
    </row>
    <row r="470" spans="1:46" ht="12.75" customHeight="1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8"/>
      <c r="AN470" s="58"/>
      <c r="AO470" s="58"/>
      <c r="AP470" s="58"/>
      <c r="AQ470" s="58"/>
      <c r="AR470" s="58"/>
      <c r="AS470" s="58"/>
      <c r="AT470" s="58"/>
    </row>
    <row r="471" spans="1:46" ht="12.75" customHeight="1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8"/>
      <c r="AN471" s="58"/>
      <c r="AO471" s="58"/>
      <c r="AP471" s="58"/>
      <c r="AQ471" s="58"/>
      <c r="AR471" s="58"/>
      <c r="AS471" s="58"/>
      <c r="AT471" s="58"/>
    </row>
    <row r="472" spans="1:46" ht="12.75" customHeight="1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8"/>
      <c r="AN472" s="58"/>
      <c r="AO472" s="58"/>
      <c r="AP472" s="58"/>
      <c r="AQ472" s="58"/>
      <c r="AR472" s="58"/>
      <c r="AS472" s="58"/>
      <c r="AT472" s="58"/>
    </row>
    <row r="473" spans="1:46" ht="12.75" customHeight="1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8"/>
      <c r="AN473" s="58"/>
      <c r="AO473" s="58"/>
      <c r="AP473" s="58"/>
      <c r="AQ473" s="58"/>
      <c r="AR473" s="58"/>
      <c r="AS473" s="58"/>
      <c r="AT473" s="58"/>
    </row>
    <row r="474" spans="1:46" ht="12.75" customHeight="1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8"/>
      <c r="AN474" s="58"/>
      <c r="AO474" s="58"/>
      <c r="AP474" s="58"/>
      <c r="AQ474" s="58"/>
      <c r="AR474" s="58"/>
      <c r="AS474" s="58"/>
      <c r="AT474" s="58"/>
    </row>
    <row r="475" spans="1:46" ht="12.75" customHeight="1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8"/>
      <c r="AN475" s="58"/>
      <c r="AO475" s="58"/>
      <c r="AP475" s="58"/>
      <c r="AQ475" s="58"/>
      <c r="AR475" s="58"/>
      <c r="AS475" s="58"/>
      <c r="AT475" s="58"/>
    </row>
    <row r="476" spans="1:46" ht="12.75" customHeight="1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8"/>
      <c r="AN476" s="58"/>
      <c r="AO476" s="58"/>
      <c r="AP476" s="58"/>
      <c r="AQ476" s="58"/>
      <c r="AR476" s="58"/>
      <c r="AS476" s="58"/>
      <c r="AT476" s="58"/>
    </row>
    <row r="477" spans="1:46" ht="12.75" customHeight="1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8"/>
      <c r="AN477" s="58"/>
      <c r="AO477" s="58"/>
      <c r="AP477" s="58"/>
      <c r="AQ477" s="58"/>
      <c r="AR477" s="58"/>
      <c r="AS477" s="58"/>
      <c r="AT477" s="58"/>
    </row>
    <row r="478" spans="1:46" ht="12.75" customHeight="1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8"/>
      <c r="AN478" s="58"/>
      <c r="AO478" s="58"/>
      <c r="AP478" s="58"/>
      <c r="AQ478" s="58"/>
      <c r="AR478" s="58"/>
      <c r="AS478" s="58"/>
      <c r="AT478" s="58"/>
    </row>
    <row r="479" spans="1:46" ht="12.75" customHeight="1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8"/>
      <c r="AN479" s="58"/>
      <c r="AO479" s="58"/>
      <c r="AP479" s="58"/>
      <c r="AQ479" s="58"/>
      <c r="AR479" s="58"/>
      <c r="AS479" s="58"/>
      <c r="AT479" s="58"/>
    </row>
    <row r="480" spans="1:46" ht="12.75" customHeight="1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8"/>
      <c r="AN480" s="58"/>
      <c r="AO480" s="58"/>
      <c r="AP480" s="58"/>
      <c r="AQ480" s="58"/>
      <c r="AR480" s="58"/>
      <c r="AS480" s="58"/>
      <c r="AT480" s="58"/>
    </row>
    <row r="481" spans="1:46" ht="12.75" customHeight="1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8"/>
      <c r="AN481" s="58"/>
      <c r="AO481" s="58"/>
      <c r="AP481" s="58"/>
      <c r="AQ481" s="58"/>
      <c r="AR481" s="58"/>
      <c r="AS481" s="58"/>
      <c r="AT481" s="58"/>
    </row>
    <row r="482" spans="1:46" ht="12.75" customHeight="1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8"/>
      <c r="AN482" s="58"/>
      <c r="AO482" s="58"/>
      <c r="AP482" s="58"/>
      <c r="AQ482" s="58"/>
      <c r="AR482" s="58"/>
      <c r="AS482" s="58"/>
      <c r="AT482" s="58"/>
    </row>
    <row r="483" spans="1:46" ht="12.75" customHeight="1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8"/>
      <c r="AN483" s="58"/>
      <c r="AO483" s="58"/>
      <c r="AP483" s="58"/>
      <c r="AQ483" s="58"/>
      <c r="AR483" s="58"/>
      <c r="AS483" s="58"/>
      <c r="AT483" s="58"/>
    </row>
    <row r="484" spans="1:46" ht="12.75" customHeight="1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8"/>
      <c r="AN484" s="58"/>
      <c r="AO484" s="58"/>
      <c r="AP484" s="58"/>
      <c r="AQ484" s="58"/>
      <c r="AR484" s="58"/>
      <c r="AS484" s="58"/>
      <c r="AT484" s="58"/>
    </row>
    <row r="485" spans="1:46" ht="12.75" customHeight="1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8"/>
      <c r="AN485" s="58"/>
      <c r="AO485" s="58"/>
      <c r="AP485" s="58"/>
      <c r="AQ485" s="58"/>
      <c r="AR485" s="58"/>
      <c r="AS485" s="58"/>
      <c r="AT485" s="58"/>
    </row>
    <row r="486" spans="1:46" ht="12.75" customHeight="1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8"/>
      <c r="AN486" s="58"/>
      <c r="AO486" s="58"/>
      <c r="AP486" s="58"/>
      <c r="AQ486" s="58"/>
      <c r="AR486" s="58"/>
      <c r="AS486" s="58"/>
      <c r="AT486" s="58"/>
    </row>
    <row r="487" spans="1:46" ht="12.75" customHeight="1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8"/>
      <c r="AN487" s="58"/>
      <c r="AO487" s="58"/>
      <c r="AP487" s="58"/>
      <c r="AQ487" s="58"/>
      <c r="AR487" s="58"/>
      <c r="AS487" s="58"/>
      <c r="AT487" s="58"/>
    </row>
    <row r="488" spans="1:46" ht="12.75" customHeight="1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8"/>
      <c r="AN488" s="58"/>
      <c r="AO488" s="58"/>
      <c r="AP488" s="58"/>
      <c r="AQ488" s="58"/>
      <c r="AR488" s="58"/>
      <c r="AS488" s="58"/>
      <c r="AT488" s="58"/>
    </row>
    <row r="489" spans="1:46" ht="12.75" customHeight="1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8"/>
      <c r="AN489" s="58"/>
      <c r="AO489" s="58"/>
      <c r="AP489" s="58"/>
      <c r="AQ489" s="58"/>
      <c r="AR489" s="58"/>
      <c r="AS489" s="58"/>
      <c r="AT489" s="58"/>
    </row>
    <row r="490" spans="1:46" ht="12.75" customHeight="1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8"/>
      <c r="AN490" s="58"/>
      <c r="AO490" s="58"/>
      <c r="AP490" s="58"/>
      <c r="AQ490" s="58"/>
      <c r="AR490" s="58"/>
      <c r="AS490" s="58"/>
      <c r="AT490" s="58"/>
    </row>
    <row r="491" spans="1:46" ht="12.75" customHeight="1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8"/>
      <c r="AN491" s="58"/>
      <c r="AO491" s="58"/>
      <c r="AP491" s="58"/>
      <c r="AQ491" s="58"/>
      <c r="AR491" s="58"/>
      <c r="AS491" s="58"/>
      <c r="AT491" s="58"/>
    </row>
    <row r="492" spans="1:46" ht="12.75" customHeight="1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8"/>
      <c r="AN492" s="58"/>
      <c r="AO492" s="58"/>
      <c r="AP492" s="58"/>
      <c r="AQ492" s="58"/>
      <c r="AR492" s="58"/>
      <c r="AS492" s="58"/>
      <c r="AT492" s="58"/>
    </row>
    <row r="493" spans="1:46" ht="12.75" customHeight="1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8"/>
      <c r="AN493" s="58"/>
      <c r="AO493" s="58"/>
      <c r="AP493" s="58"/>
      <c r="AQ493" s="58"/>
      <c r="AR493" s="58"/>
      <c r="AS493" s="58"/>
      <c r="AT493" s="58"/>
    </row>
    <row r="494" spans="1:46" ht="12.75" customHeight="1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8"/>
      <c r="AN494" s="58"/>
      <c r="AO494" s="58"/>
      <c r="AP494" s="58"/>
      <c r="AQ494" s="58"/>
      <c r="AR494" s="58"/>
      <c r="AS494" s="58"/>
      <c r="AT494" s="58"/>
    </row>
    <row r="495" spans="1:46" ht="12.75" customHeight="1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8"/>
      <c r="AN495" s="58"/>
      <c r="AO495" s="58"/>
      <c r="AP495" s="58"/>
      <c r="AQ495" s="58"/>
      <c r="AR495" s="58"/>
      <c r="AS495" s="58"/>
      <c r="AT495" s="58"/>
    </row>
    <row r="496" spans="1:46" ht="12.75" customHeight="1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8"/>
      <c r="AN496" s="58"/>
      <c r="AO496" s="58"/>
      <c r="AP496" s="58"/>
      <c r="AQ496" s="58"/>
      <c r="AR496" s="58"/>
      <c r="AS496" s="58"/>
      <c r="AT496" s="58"/>
    </row>
    <row r="497" spans="1:46" ht="12.75" customHeight="1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8"/>
      <c r="AN497" s="58"/>
      <c r="AO497" s="58"/>
      <c r="AP497" s="58"/>
      <c r="AQ497" s="58"/>
      <c r="AR497" s="58"/>
      <c r="AS497" s="58"/>
      <c r="AT497" s="58"/>
    </row>
    <row r="498" spans="1:46" ht="12.75" customHeight="1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8"/>
      <c r="AN498" s="58"/>
      <c r="AO498" s="58"/>
      <c r="AP498" s="58"/>
      <c r="AQ498" s="58"/>
      <c r="AR498" s="58"/>
      <c r="AS498" s="58"/>
      <c r="AT498" s="58"/>
    </row>
    <row r="499" spans="1:46" ht="12.75" customHeight="1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8"/>
      <c r="AN499" s="58"/>
      <c r="AO499" s="58"/>
      <c r="AP499" s="58"/>
      <c r="AQ499" s="58"/>
      <c r="AR499" s="58"/>
      <c r="AS499" s="58"/>
      <c r="AT499" s="58"/>
    </row>
    <row r="500" spans="1:46" ht="12.75" customHeight="1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8"/>
      <c r="AN500" s="58"/>
      <c r="AO500" s="58"/>
      <c r="AP500" s="58"/>
      <c r="AQ500" s="58"/>
      <c r="AR500" s="58"/>
      <c r="AS500" s="58"/>
      <c r="AT500" s="58"/>
    </row>
    <row r="501" spans="1:46" ht="12.75" customHeight="1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8"/>
      <c r="AN501" s="58"/>
      <c r="AO501" s="58"/>
      <c r="AP501" s="58"/>
      <c r="AQ501" s="58"/>
      <c r="AR501" s="58"/>
      <c r="AS501" s="58"/>
      <c r="AT501" s="58"/>
    </row>
    <row r="502" spans="1:46" ht="12.75" customHeight="1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8"/>
      <c r="AN502" s="58"/>
      <c r="AO502" s="58"/>
      <c r="AP502" s="58"/>
      <c r="AQ502" s="58"/>
      <c r="AR502" s="58"/>
      <c r="AS502" s="58"/>
      <c r="AT502" s="58"/>
    </row>
    <row r="503" spans="1:46" ht="12.75" customHeight="1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8"/>
      <c r="AN503" s="58"/>
      <c r="AO503" s="58"/>
      <c r="AP503" s="58"/>
      <c r="AQ503" s="58"/>
      <c r="AR503" s="58"/>
      <c r="AS503" s="58"/>
      <c r="AT503" s="58"/>
    </row>
    <row r="504" spans="1:46" ht="12.75" customHeight="1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8"/>
      <c r="AN504" s="58"/>
      <c r="AO504" s="58"/>
      <c r="AP504" s="58"/>
      <c r="AQ504" s="58"/>
      <c r="AR504" s="58"/>
      <c r="AS504" s="58"/>
      <c r="AT504" s="58"/>
    </row>
    <row r="505" spans="1:46" ht="12.75" customHeight="1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8"/>
      <c r="AN505" s="58"/>
      <c r="AO505" s="58"/>
      <c r="AP505" s="58"/>
      <c r="AQ505" s="58"/>
      <c r="AR505" s="58"/>
      <c r="AS505" s="58"/>
      <c r="AT505" s="58"/>
    </row>
    <row r="506" spans="1:46" ht="12.75" customHeight="1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</row>
    <row r="507" spans="1:46" ht="12.75" customHeight="1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8"/>
      <c r="AN507" s="58"/>
      <c r="AO507" s="58"/>
      <c r="AP507" s="58"/>
      <c r="AQ507" s="58"/>
      <c r="AR507" s="58"/>
      <c r="AS507" s="58"/>
      <c r="AT507" s="58"/>
    </row>
    <row r="508" spans="1:46" ht="12.75" customHeight="1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8"/>
      <c r="AN508" s="58"/>
      <c r="AO508" s="58"/>
      <c r="AP508" s="58"/>
      <c r="AQ508" s="58"/>
      <c r="AR508" s="58"/>
      <c r="AS508" s="58"/>
      <c r="AT508" s="58"/>
    </row>
    <row r="509" spans="1:46" ht="12.75" customHeight="1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8"/>
      <c r="AN509" s="58"/>
      <c r="AO509" s="58"/>
      <c r="AP509" s="58"/>
      <c r="AQ509" s="58"/>
      <c r="AR509" s="58"/>
      <c r="AS509" s="58"/>
      <c r="AT509" s="58"/>
    </row>
    <row r="510" spans="1:46" ht="12.75" customHeight="1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8"/>
      <c r="AN510" s="58"/>
      <c r="AO510" s="58"/>
      <c r="AP510" s="58"/>
      <c r="AQ510" s="58"/>
      <c r="AR510" s="58"/>
      <c r="AS510" s="58"/>
      <c r="AT510" s="58"/>
    </row>
    <row r="511" spans="1:46" ht="12.75" customHeight="1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8"/>
      <c r="AN511" s="58"/>
      <c r="AO511" s="58"/>
      <c r="AP511" s="58"/>
      <c r="AQ511" s="58"/>
      <c r="AR511" s="58"/>
      <c r="AS511" s="58"/>
      <c r="AT511" s="58"/>
    </row>
    <row r="512" spans="1:46" ht="12.75" customHeight="1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8"/>
      <c r="AN512" s="58"/>
      <c r="AO512" s="58"/>
      <c r="AP512" s="58"/>
      <c r="AQ512" s="58"/>
      <c r="AR512" s="58"/>
      <c r="AS512" s="58"/>
      <c r="AT512" s="58"/>
    </row>
    <row r="513" spans="1:46" ht="12.75" customHeight="1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8"/>
      <c r="AN513" s="58"/>
      <c r="AO513" s="58"/>
      <c r="AP513" s="58"/>
      <c r="AQ513" s="58"/>
      <c r="AR513" s="58"/>
      <c r="AS513" s="58"/>
      <c r="AT513" s="58"/>
    </row>
    <row r="514" spans="1:46" ht="12.75" customHeight="1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8"/>
      <c r="AN514" s="58"/>
      <c r="AO514" s="58"/>
      <c r="AP514" s="58"/>
      <c r="AQ514" s="58"/>
      <c r="AR514" s="58"/>
      <c r="AS514" s="58"/>
      <c r="AT514" s="58"/>
    </row>
    <row r="515" spans="1:46" ht="12.75" customHeight="1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8"/>
      <c r="AN515" s="58"/>
      <c r="AO515" s="58"/>
      <c r="AP515" s="58"/>
      <c r="AQ515" s="58"/>
      <c r="AR515" s="58"/>
      <c r="AS515" s="58"/>
      <c r="AT515" s="58"/>
    </row>
    <row r="516" spans="1:46" ht="12.75" customHeight="1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8"/>
      <c r="AN516" s="58"/>
      <c r="AO516" s="58"/>
      <c r="AP516" s="58"/>
      <c r="AQ516" s="58"/>
      <c r="AR516" s="58"/>
      <c r="AS516" s="58"/>
      <c r="AT516" s="58"/>
    </row>
    <row r="517" spans="1:46" ht="12.75" customHeight="1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8"/>
      <c r="AN517" s="58"/>
      <c r="AO517" s="58"/>
      <c r="AP517" s="58"/>
      <c r="AQ517" s="58"/>
      <c r="AR517" s="58"/>
      <c r="AS517" s="58"/>
      <c r="AT517" s="58"/>
    </row>
    <row r="518" spans="1:46" ht="12.75" customHeight="1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8"/>
      <c r="AN518" s="58"/>
      <c r="AO518" s="58"/>
      <c r="AP518" s="58"/>
      <c r="AQ518" s="58"/>
      <c r="AR518" s="58"/>
      <c r="AS518" s="58"/>
      <c r="AT518" s="58"/>
    </row>
    <row r="519" spans="1:46" ht="12.75" customHeight="1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8"/>
      <c r="AN519" s="58"/>
      <c r="AO519" s="58"/>
      <c r="AP519" s="58"/>
      <c r="AQ519" s="58"/>
      <c r="AR519" s="58"/>
      <c r="AS519" s="58"/>
      <c r="AT519" s="58"/>
    </row>
    <row r="520" spans="1:46" ht="12.75" customHeight="1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8"/>
      <c r="AN520" s="58"/>
      <c r="AO520" s="58"/>
      <c r="AP520" s="58"/>
      <c r="AQ520" s="58"/>
      <c r="AR520" s="58"/>
      <c r="AS520" s="58"/>
      <c r="AT520" s="58"/>
    </row>
    <row r="521" spans="1:46" ht="12.75" customHeight="1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8"/>
      <c r="AN521" s="58"/>
      <c r="AO521" s="58"/>
      <c r="AP521" s="58"/>
      <c r="AQ521" s="58"/>
      <c r="AR521" s="58"/>
      <c r="AS521" s="58"/>
      <c r="AT521" s="58"/>
    </row>
    <row r="522" spans="1:46" ht="12.75" customHeight="1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8"/>
      <c r="AN522" s="58"/>
      <c r="AO522" s="58"/>
      <c r="AP522" s="58"/>
      <c r="AQ522" s="58"/>
      <c r="AR522" s="58"/>
      <c r="AS522" s="58"/>
      <c r="AT522" s="58"/>
    </row>
    <row r="523" spans="1:46" ht="12.75" customHeight="1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8"/>
      <c r="AN523" s="58"/>
      <c r="AO523" s="58"/>
      <c r="AP523" s="58"/>
      <c r="AQ523" s="58"/>
      <c r="AR523" s="58"/>
      <c r="AS523" s="58"/>
      <c r="AT523" s="58"/>
    </row>
    <row r="524" spans="1:46" ht="12.75" customHeight="1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8"/>
      <c r="AN524" s="58"/>
      <c r="AO524" s="58"/>
      <c r="AP524" s="58"/>
      <c r="AQ524" s="58"/>
      <c r="AR524" s="58"/>
      <c r="AS524" s="58"/>
      <c r="AT524" s="58"/>
    </row>
    <row r="525" spans="1:46" ht="12.75" customHeight="1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8"/>
      <c r="AN525" s="58"/>
      <c r="AO525" s="58"/>
      <c r="AP525" s="58"/>
      <c r="AQ525" s="58"/>
      <c r="AR525" s="58"/>
      <c r="AS525" s="58"/>
      <c r="AT525" s="58"/>
    </row>
    <row r="526" spans="1:46" ht="12.75" customHeight="1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8"/>
      <c r="AN526" s="58"/>
      <c r="AO526" s="58"/>
      <c r="AP526" s="58"/>
      <c r="AQ526" s="58"/>
      <c r="AR526" s="58"/>
      <c r="AS526" s="58"/>
      <c r="AT526" s="58"/>
    </row>
    <row r="527" spans="1:46" ht="12.75" customHeight="1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8"/>
      <c r="AN527" s="58"/>
      <c r="AO527" s="58"/>
      <c r="AP527" s="58"/>
      <c r="AQ527" s="58"/>
      <c r="AR527" s="58"/>
      <c r="AS527" s="58"/>
      <c r="AT527" s="58"/>
    </row>
    <row r="528" spans="1:46" ht="12.75" customHeight="1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8"/>
      <c r="AN528" s="58"/>
      <c r="AO528" s="58"/>
      <c r="AP528" s="58"/>
      <c r="AQ528" s="58"/>
      <c r="AR528" s="58"/>
      <c r="AS528" s="58"/>
      <c r="AT528" s="58"/>
    </row>
    <row r="529" spans="1:46" ht="12.75" customHeight="1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8"/>
      <c r="AN529" s="58"/>
      <c r="AO529" s="58"/>
      <c r="AP529" s="58"/>
      <c r="AQ529" s="58"/>
      <c r="AR529" s="58"/>
      <c r="AS529" s="58"/>
      <c r="AT529" s="58"/>
    </row>
    <row r="530" spans="1:46" ht="12.75" customHeight="1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8"/>
      <c r="AN530" s="58"/>
      <c r="AO530" s="58"/>
      <c r="AP530" s="58"/>
      <c r="AQ530" s="58"/>
      <c r="AR530" s="58"/>
      <c r="AS530" s="58"/>
      <c r="AT530" s="58"/>
    </row>
    <row r="531" spans="1:46" ht="12.75" customHeight="1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8"/>
      <c r="AN531" s="58"/>
      <c r="AO531" s="58"/>
      <c r="AP531" s="58"/>
      <c r="AQ531" s="58"/>
      <c r="AR531" s="58"/>
      <c r="AS531" s="58"/>
      <c r="AT531" s="58"/>
    </row>
    <row r="532" spans="1:46" ht="12.75" customHeight="1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8"/>
      <c r="AN532" s="58"/>
      <c r="AO532" s="58"/>
      <c r="AP532" s="58"/>
      <c r="AQ532" s="58"/>
      <c r="AR532" s="58"/>
      <c r="AS532" s="58"/>
      <c r="AT532" s="58"/>
    </row>
    <row r="533" spans="1:46" ht="12.75" customHeight="1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8"/>
      <c r="AN533" s="58"/>
      <c r="AO533" s="58"/>
      <c r="AP533" s="58"/>
      <c r="AQ533" s="58"/>
      <c r="AR533" s="58"/>
      <c r="AS533" s="58"/>
      <c r="AT533" s="58"/>
    </row>
    <row r="534" spans="1:46" ht="12.75" customHeight="1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8"/>
      <c r="AN534" s="58"/>
      <c r="AO534" s="58"/>
      <c r="AP534" s="58"/>
      <c r="AQ534" s="58"/>
      <c r="AR534" s="58"/>
      <c r="AS534" s="58"/>
      <c r="AT534" s="58"/>
    </row>
    <row r="535" spans="1:46" ht="12.75" customHeight="1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8"/>
      <c r="AN535" s="58"/>
      <c r="AO535" s="58"/>
      <c r="AP535" s="58"/>
      <c r="AQ535" s="58"/>
      <c r="AR535" s="58"/>
      <c r="AS535" s="58"/>
      <c r="AT535" s="58"/>
    </row>
    <row r="536" spans="1:46" ht="12.75" customHeight="1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8"/>
      <c r="AN536" s="58"/>
      <c r="AO536" s="58"/>
      <c r="AP536" s="58"/>
      <c r="AQ536" s="58"/>
      <c r="AR536" s="58"/>
      <c r="AS536" s="58"/>
      <c r="AT536" s="58"/>
    </row>
    <row r="537" spans="1:46" ht="12.75" customHeight="1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8"/>
      <c r="AN537" s="58"/>
      <c r="AO537" s="58"/>
      <c r="AP537" s="58"/>
      <c r="AQ537" s="58"/>
      <c r="AR537" s="58"/>
      <c r="AS537" s="58"/>
      <c r="AT537" s="58"/>
    </row>
    <row r="538" spans="1:46" ht="12.75" customHeight="1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8"/>
      <c r="AN538" s="58"/>
      <c r="AO538" s="58"/>
      <c r="AP538" s="58"/>
      <c r="AQ538" s="58"/>
      <c r="AR538" s="58"/>
      <c r="AS538" s="58"/>
      <c r="AT538" s="58"/>
    </row>
    <row r="539" spans="1:46" ht="12.75" customHeight="1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8"/>
      <c r="AN539" s="58"/>
      <c r="AO539" s="58"/>
      <c r="AP539" s="58"/>
      <c r="AQ539" s="58"/>
      <c r="AR539" s="58"/>
      <c r="AS539" s="58"/>
      <c r="AT539" s="58"/>
    </row>
    <row r="540" spans="1:46" ht="12.75" customHeight="1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8"/>
      <c r="AN540" s="58"/>
      <c r="AO540" s="58"/>
      <c r="AP540" s="58"/>
      <c r="AQ540" s="58"/>
      <c r="AR540" s="58"/>
      <c r="AS540" s="58"/>
      <c r="AT540" s="58"/>
    </row>
    <row r="541" spans="1:46" ht="12.75" customHeight="1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8"/>
      <c r="AN541" s="58"/>
      <c r="AO541" s="58"/>
      <c r="AP541" s="58"/>
      <c r="AQ541" s="58"/>
      <c r="AR541" s="58"/>
      <c r="AS541" s="58"/>
      <c r="AT541" s="58"/>
    </row>
    <row r="542" spans="1:46" ht="12.75" customHeight="1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8"/>
      <c r="AN542" s="58"/>
      <c r="AO542" s="58"/>
      <c r="AP542" s="58"/>
      <c r="AQ542" s="58"/>
      <c r="AR542" s="58"/>
      <c r="AS542" s="58"/>
      <c r="AT542" s="58"/>
    </row>
    <row r="543" spans="1:46" ht="12.75" customHeight="1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8"/>
      <c r="AN543" s="58"/>
      <c r="AO543" s="58"/>
      <c r="AP543" s="58"/>
      <c r="AQ543" s="58"/>
      <c r="AR543" s="58"/>
      <c r="AS543" s="58"/>
      <c r="AT543" s="58"/>
    </row>
    <row r="544" spans="1:46" ht="12.75" customHeight="1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8"/>
      <c r="AN544" s="58"/>
      <c r="AO544" s="58"/>
      <c r="AP544" s="58"/>
      <c r="AQ544" s="58"/>
      <c r="AR544" s="58"/>
      <c r="AS544" s="58"/>
      <c r="AT544" s="58"/>
    </row>
    <row r="545" spans="1:46" ht="12.75" customHeight="1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8"/>
      <c r="AN545" s="58"/>
      <c r="AO545" s="58"/>
      <c r="AP545" s="58"/>
      <c r="AQ545" s="58"/>
      <c r="AR545" s="58"/>
      <c r="AS545" s="58"/>
      <c r="AT545" s="58"/>
    </row>
    <row r="546" spans="1:46" ht="12.75" customHeight="1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8"/>
      <c r="AN546" s="58"/>
      <c r="AO546" s="58"/>
      <c r="AP546" s="58"/>
      <c r="AQ546" s="58"/>
      <c r="AR546" s="58"/>
      <c r="AS546" s="58"/>
      <c r="AT546" s="58"/>
    </row>
    <row r="547" spans="1:46" ht="12.75" customHeight="1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8"/>
      <c r="AN547" s="58"/>
      <c r="AO547" s="58"/>
      <c r="AP547" s="58"/>
      <c r="AQ547" s="58"/>
      <c r="AR547" s="58"/>
      <c r="AS547" s="58"/>
      <c r="AT547" s="58"/>
    </row>
    <row r="548" spans="1:46" ht="12.75" customHeight="1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8"/>
      <c r="AN548" s="58"/>
      <c r="AO548" s="58"/>
      <c r="AP548" s="58"/>
      <c r="AQ548" s="58"/>
      <c r="AR548" s="58"/>
      <c r="AS548" s="58"/>
      <c r="AT548" s="58"/>
    </row>
    <row r="549" spans="1:46" ht="12.75" customHeight="1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8"/>
      <c r="AN549" s="58"/>
      <c r="AO549" s="58"/>
      <c r="AP549" s="58"/>
      <c r="AQ549" s="58"/>
      <c r="AR549" s="58"/>
      <c r="AS549" s="58"/>
      <c r="AT549" s="58"/>
    </row>
    <row r="550" spans="1:46" ht="12.75" customHeight="1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8"/>
      <c r="AN550" s="58"/>
      <c r="AO550" s="58"/>
      <c r="AP550" s="58"/>
      <c r="AQ550" s="58"/>
      <c r="AR550" s="58"/>
      <c r="AS550" s="58"/>
      <c r="AT550" s="58"/>
    </row>
    <row r="551" spans="1:46" ht="12.75" customHeight="1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8"/>
      <c r="AN551" s="58"/>
      <c r="AO551" s="58"/>
      <c r="AP551" s="58"/>
      <c r="AQ551" s="58"/>
      <c r="AR551" s="58"/>
      <c r="AS551" s="58"/>
      <c r="AT551" s="58"/>
    </row>
    <row r="552" spans="1:46" ht="12.75" customHeight="1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8"/>
      <c r="AN552" s="58"/>
      <c r="AO552" s="58"/>
      <c r="AP552" s="58"/>
      <c r="AQ552" s="58"/>
      <c r="AR552" s="58"/>
      <c r="AS552" s="58"/>
      <c r="AT552" s="58"/>
    </row>
    <row r="553" spans="1:46" ht="12.75" customHeight="1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8"/>
      <c r="AN553" s="58"/>
      <c r="AO553" s="58"/>
      <c r="AP553" s="58"/>
      <c r="AQ553" s="58"/>
      <c r="AR553" s="58"/>
      <c r="AS553" s="58"/>
      <c r="AT553" s="58"/>
    </row>
    <row r="554" spans="1:46" ht="12.75" customHeight="1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8"/>
      <c r="AN554" s="58"/>
      <c r="AO554" s="58"/>
      <c r="AP554" s="58"/>
      <c r="AQ554" s="58"/>
      <c r="AR554" s="58"/>
      <c r="AS554" s="58"/>
      <c r="AT554" s="58"/>
    </row>
    <row r="555" spans="1:46" ht="12.75" customHeight="1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8"/>
      <c r="AN555" s="58"/>
      <c r="AO555" s="58"/>
      <c r="AP555" s="58"/>
      <c r="AQ555" s="58"/>
      <c r="AR555" s="58"/>
      <c r="AS555" s="58"/>
      <c r="AT555" s="58"/>
    </row>
    <row r="556" spans="1:46" ht="12.75" customHeight="1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8"/>
      <c r="AN556" s="58"/>
      <c r="AO556" s="58"/>
      <c r="AP556" s="58"/>
      <c r="AQ556" s="58"/>
      <c r="AR556" s="58"/>
      <c r="AS556" s="58"/>
      <c r="AT556" s="58"/>
    </row>
    <row r="557" spans="1:46" ht="12.75" customHeight="1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8"/>
      <c r="AN557" s="58"/>
      <c r="AO557" s="58"/>
      <c r="AP557" s="58"/>
      <c r="AQ557" s="58"/>
      <c r="AR557" s="58"/>
      <c r="AS557" s="58"/>
      <c r="AT557" s="58"/>
    </row>
    <row r="558" spans="1:46" ht="12.75" customHeight="1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8"/>
      <c r="AN558" s="58"/>
      <c r="AO558" s="58"/>
      <c r="AP558" s="58"/>
      <c r="AQ558" s="58"/>
      <c r="AR558" s="58"/>
      <c r="AS558" s="58"/>
      <c r="AT558" s="58"/>
    </row>
    <row r="559" spans="1:46" ht="12.75" customHeight="1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8"/>
      <c r="AN559" s="58"/>
      <c r="AO559" s="58"/>
      <c r="AP559" s="58"/>
      <c r="AQ559" s="58"/>
      <c r="AR559" s="58"/>
      <c r="AS559" s="58"/>
      <c r="AT559" s="58"/>
    </row>
    <row r="560" spans="1:46" ht="12.75" customHeight="1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8"/>
      <c r="AN560" s="58"/>
      <c r="AO560" s="58"/>
      <c r="AP560" s="58"/>
      <c r="AQ560" s="58"/>
      <c r="AR560" s="58"/>
      <c r="AS560" s="58"/>
      <c r="AT560" s="58"/>
    </row>
    <row r="561" spans="1:46" ht="12.75" customHeight="1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8"/>
      <c r="AN561" s="58"/>
      <c r="AO561" s="58"/>
      <c r="AP561" s="58"/>
      <c r="AQ561" s="58"/>
      <c r="AR561" s="58"/>
      <c r="AS561" s="58"/>
      <c r="AT561" s="58"/>
    </row>
    <row r="562" spans="1:46" ht="12.75" customHeight="1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8"/>
      <c r="AN562" s="58"/>
      <c r="AO562" s="58"/>
      <c r="AP562" s="58"/>
      <c r="AQ562" s="58"/>
      <c r="AR562" s="58"/>
      <c r="AS562" s="58"/>
      <c r="AT562" s="58"/>
    </row>
    <row r="563" spans="1:46" ht="12.75" customHeight="1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8"/>
      <c r="AN563" s="58"/>
      <c r="AO563" s="58"/>
      <c r="AP563" s="58"/>
      <c r="AQ563" s="58"/>
      <c r="AR563" s="58"/>
      <c r="AS563" s="58"/>
      <c r="AT563" s="58"/>
    </row>
    <row r="564" spans="1:46" ht="12.75" customHeight="1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8"/>
      <c r="AN564" s="58"/>
      <c r="AO564" s="58"/>
      <c r="AP564" s="58"/>
      <c r="AQ564" s="58"/>
      <c r="AR564" s="58"/>
      <c r="AS564" s="58"/>
      <c r="AT564" s="58"/>
    </row>
    <row r="565" spans="1:46" ht="12.75" customHeight="1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8"/>
      <c r="AN565" s="58"/>
      <c r="AO565" s="58"/>
      <c r="AP565" s="58"/>
      <c r="AQ565" s="58"/>
      <c r="AR565" s="58"/>
      <c r="AS565" s="58"/>
      <c r="AT565" s="58"/>
    </row>
    <row r="566" spans="1:46" ht="12.75" customHeight="1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8"/>
      <c r="AN566" s="58"/>
      <c r="AO566" s="58"/>
      <c r="AP566" s="58"/>
      <c r="AQ566" s="58"/>
      <c r="AR566" s="58"/>
      <c r="AS566" s="58"/>
      <c r="AT566" s="58"/>
    </row>
    <row r="567" spans="1:46" ht="12.75" customHeight="1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8"/>
      <c r="AN567" s="58"/>
      <c r="AO567" s="58"/>
      <c r="AP567" s="58"/>
      <c r="AQ567" s="58"/>
      <c r="AR567" s="58"/>
      <c r="AS567" s="58"/>
      <c r="AT567" s="58"/>
    </row>
    <row r="568" spans="1:46" ht="12.75" customHeight="1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8"/>
      <c r="AN568" s="58"/>
      <c r="AO568" s="58"/>
      <c r="AP568" s="58"/>
      <c r="AQ568" s="58"/>
      <c r="AR568" s="58"/>
      <c r="AS568" s="58"/>
      <c r="AT568" s="58"/>
    </row>
    <row r="569" spans="1:46" ht="12.75" customHeight="1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8"/>
      <c r="AN569" s="58"/>
      <c r="AO569" s="58"/>
      <c r="AP569" s="58"/>
      <c r="AQ569" s="58"/>
      <c r="AR569" s="58"/>
      <c r="AS569" s="58"/>
      <c r="AT569" s="58"/>
    </row>
    <row r="570" spans="1:46" ht="12.75" customHeight="1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8"/>
      <c r="AN570" s="58"/>
      <c r="AO570" s="58"/>
      <c r="AP570" s="58"/>
      <c r="AQ570" s="58"/>
      <c r="AR570" s="58"/>
      <c r="AS570" s="58"/>
      <c r="AT570" s="58"/>
    </row>
    <row r="571" spans="1:46" ht="12.75" customHeight="1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8"/>
      <c r="AN571" s="58"/>
      <c r="AO571" s="58"/>
      <c r="AP571" s="58"/>
      <c r="AQ571" s="58"/>
      <c r="AR571" s="58"/>
      <c r="AS571" s="58"/>
      <c r="AT571" s="58"/>
    </row>
    <row r="572" spans="1:46" ht="12.75" customHeight="1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8"/>
      <c r="AN572" s="58"/>
      <c r="AO572" s="58"/>
      <c r="AP572" s="58"/>
      <c r="AQ572" s="58"/>
      <c r="AR572" s="58"/>
      <c r="AS572" s="58"/>
      <c r="AT572" s="58"/>
    </row>
    <row r="573" spans="1:46" ht="12.75" customHeight="1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8"/>
      <c r="AN573" s="58"/>
      <c r="AO573" s="58"/>
      <c r="AP573" s="58"/>
      <c r="AQ573" s="58"/>
      <c r="AR573" s="58"/>
      <c r="AS573" s="58"/>
      <c r="AT573" s="58"/>
    </row>
    <row r="574" spans="1:46" ht="12.75" customHeight="1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8"/>
      <c r="AN574" s="58"/>
      <c r="AO574" s="58"/>
      <c r="AP574" s="58"/>
      <c r="AQ574" s="58"/>
      <c r="AR574" s="58"/>
      <c r="AS574" s="58"/>
      <c r="AT574" s="58"/>
    </row>
    <row r="575" spans="1:46" ht="12.75" customHeight="1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8"/>
      <c r="AN575" s="58"/>
      <c r="AO575" s="58"/>
      <c r="AP575" s="58"/>
      <c r="AQ575" s="58"/>
      <c r="AR575" s="58"/>
      <c r="AS575" s="58"/>
      <c r="AT575" s="58"/>
    </row>
    <row r="576" spans="1:46" ht="12.75" customHeight="1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8"/>
      <c r="AN576" s="58"/>
      <c r="AO576" s="58"/>
      <c r="AP576" s="58"/>
      <c r="AQ576" s="58"/>
      <c r="AR576" s="58"/>
      <c r="AS576" s="58"/>
      <c r="AT576" s="58"/>
    </row>
    <row r="577" spans="1:46" ht="12.75" customHeight="1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8"/>
      <c r="AN577" s="58"/>
      <c r="AO577" s="58"/>
      <c r="AP577" s="58"/>
      <c r="AQ577" s="58"/>
      <c r="AR577" s="58"/>
      <c r="AS577" s="58"/>
      <c r="AT577" s="58"/>
    </row>
    <row r="578" spans="1:46" ht="12.75" customHeight="1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8"/>
      <c r="AN578" s="58"/>
      <c r="AO578" s="58"/>
      <c r="AP578" s="58"/>
      <c r="AQ578" s="58"/>
      <c r="AR578" s="58"/>
      <c r="AS578" s="58"/>
      <c r="AT578" s="58"/>
    </row>
    <row r="579" spans="1:46" ht="12.75" customHeight="1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8"/>
      <c r="AN579" s="58"/>
      <c r="AO579" s="58"/>
      <c r="AP579" s="58"/>
      <c r="AQ579" s="58"/>
      <c r="AR579" s="58"/>
      <c r="AS579" s="58"/>
      <c r="AT579" s="58"/>
    </row>
    <row r="580" spans="1:46" ht="12.75" customHeight="1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8"/>
      <c r="AN580" s="58"/>
      <c r="AO580" s="58"/>
      <c r="AP580" s="58"/>
      <c r="AQ580" s="58"/>
      <c r="AR580" s="58"/>
      <c r="AS580" s="58"/>
      <c r="AT580" s="58"/>
    </row>
    <row r="581" spans="1:46" ht="12.75" customHeight="1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8"/>
      <c r="AN581" s="58"/>
      <c r="AO581" s="58"/>
      <c r="AP581" s="58"/>
      <c r="AQ581" s="58"/>
      <c r="AR581" s="58"/>
      <c r="AS581" s="58"/>
      <c r="AT581" s="58"/>
    </row>
    <row r="582" spans="1:46" ht="12.75" customHeight="1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8"/>
      <c r="AN582" s="58"/>
      <c r="AO582" s="58"/>
      <c r="AP582" s="58"/>
      <c r="AQ582" s="58"/>
      <c r="AR582" s="58"/>
      <c r="AS582" s="58"/>
      <c r="AT582" s="58"/>
    </row>
    <row r="583" spans="1:46" ht="12.75" customHeight="1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8"/>
      <c r="AN583" s="58"/>
      <c r="AO583" s="58"/>
      <c r="AP583" s="58"/>
      <c r="AQ583" s="58"/>
      <c r="AR583" s="58"/>
      <c r="AS583" s="58"/>
      <c r="AT583" s="58"/>
    </row>
    <row r="584" spans="1:46" ht="12.75" customHeight="1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8"/>
      <c r="AN584" s="58"/>
      <c r="AO584" s="58"/>
      <c r="AP584" s="58"/>
      <c r="AQ584" s="58"/>
      <c r="AR584" s="58"/>
      <c r="AS584" s="58"/>
      <c r="AT584" s="58"/>
    </row>
    <row r="585" spans="1:46" ht="12.75" customHeight="1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8"/>
      <c r="AN585" s="58"/>
      <c r="AO585" s="58"/>
      <c r="AP585" s="58"/>
      <c r="AQ585" s="58"/>
      <c r="AR585" s="58"/>
      <c r="AS585" s="58"/>
      <c r="AT585" s="58"/>
    </row>
    <row r="586" spans="1:46" ht="12.75" customHeight="1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8"/>
      <c r="AN586" s="58"/>
      <c r="AO586" s="58"/>
      <c r="AP586" s="58"/>
      <c r="AQ586" s="58"/>
      <c r="AR586" s="58"/>
      <c r="AS586" s="58"/>
      <c r="AT586" s="58"/>
    </row>
    <row r="587" spans="1:46" ht="12.75" customHeight="1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8"/>
      <c r="AN587" s="58"/>
      <c r="AO587" s="58"/>
      <c r="AP587" s="58"/>
      <c r="AQ587" s="58"/>
      <c r="AR587" s="58"/>
      <c r="AS587" s="58"/>
      <c r="AT587" s="58"/>
    </row>
    <row r="588" spans="1:46" ht="12.75" customHeight="1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8"/>
      <c r="AN588" s="58"/>
      <c r="AO588" s="58"/>
      <c r="AP588" s="58"/>
      <c r="AQ588" s="58"/>
      <c r="AR588" s="58"/>
      <c r="AS588" s="58"/>
      <c r="AT588" s="58"/>
    </row>
    <row r="589" spans="1:46" ht="12.75" customHeight="1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8"/>
      <c r="AN589" s="58"/>
      <c r="AO589" s="58"/>
      <c r="AP589" s="58"/>
      <c r="AQ589" s="58"/>
      <c r="AR589" s="58"/>
      <c r="AS589" s="58"/>
      <c r="AT589" s="58"/>
    </row>
    <row r="590" spans="1:46" ht="12.75" customHeight="1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8"/>
      <c r="AN590" s="58"/>
      <c r="AO590" s="58"/>
      <c r="AP590" s="58"/>
      <c r="AQ590" s="58"/>
      <c r="AR590" s="58"/>
      <c r="AS590" s="58"/>
      <c r="AT590" s="58"/>
    </row>
    <row r="591" spans="1:46" ht="12.75" customHeight="1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8"/>
      <c r="AN591" s="58"/>
      <c r="AO591" s="58"/>
      <c r="AP591" s="58"/>
      <c r="AQ591" s="58"/>
      <c r="AR591" s="58"/>
      <c r="AS591" s="58"/>
      <c r="AT591" s="58"/>
    </row>
    <row r="592" spans="1:46" ht="12.75" customHeight="1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8"/>
      <c r="AN592" s="58"/>
      <c r="AO592" s="58"/>
      <c r="AP592" s="58"/>
      <c r="AQ592" s="58"/>
      <c r="AR592" s="58"/>
      <c r="AS592" s="58"/>
      <c r="AT592" s="58"/>
    </row>
    <row r="593" spans="1:46" ht="12.75" customHeight="1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8"/>
      <c r="AN593" s="58"/>
      <c r="AO593" s="58"/>
      <c r="AP593" s="58"/>
      <c r="AQ593" s="58"/>
      <c r="AR593" s="58"/>
      <c r="AS593" s="58"/>
      <c r="AT593" s="58"/>
    </row>
    <row r="594" spans="1:46" ht="12.75" customHeight="1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8"/>
      <c r="AN594" s="58"/>
      <c r="AO594" s="58"/>
      <c r="AP594" s="58"/>
      <c r="AQ594" s="58"/>
      <c r="AR594" s="58"/>
      <c r="AS594" s="58"/>
      <c r="AT594" s="58"/>
    </row>
    <row r="595" spans="1:46" ht="12.75" customHeight="1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8"/>
      <c r="AN595" s="58"/>
      <c r="AO595" s="58"/>
      <c r="AP595" s="58"/>
      <c r="AQ595" s="58"/>
      <c r="AR595" s="58"/>
      <c r="AS595" s="58"/>
      <c r="AT595" s="58"/>
    </row>
    <row r="596" spans="1:46" ht="12.75" customHeight="1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8"/>
      <c r="AN596" s="58"/>
      <c r="AO596" s="58"/>
      <c r="AP596" s="58"/>
      <c r="AQ596" s="58"/>
      <c r="AR596" s="58"/>
      <c r="AS596" s="58"/>
      <c r="AT596" s="58"/>
    </row>
    <row r="597" spans="1:46" ht="12.75" customHeight="1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8"/>
      <c r="AN597" s="58"/>
      <c r="AO597" s="58"/>
      <c r="AP597" s="58"/>
      <c r="AQ597" s="58"/>
      <c r="AR597" s="58"/>
      <c r="AS597" s="58"/>
      <c r="AT597" s="58"/>
    </row>
    <row r="598" spans="1:46" ht="12.75" customHeight="1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8"/>
      <c r="AN598" s="58"/>
      <c r="AO598" s="58"/>
      <c r="AP598" s="58"/>
      <c r="AQ598" s="58"/>
      <c r="AR598" s="58"/>
      <c r="AS598" s="58"/>
      <c r="AT598" s="58"/>
    </row>
    <row r="599" spans="1:46" ht="12.75" customHeight="1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8"/>
      <c r="AN599" s="58"/>
      <c r="AO599" s="58"/>
      <c r="AP599" s="58"/>
      <c r="AQ599" s="58"/>
      <c r="AR599" s="58"/>
      <c r="AS599" s="58"/>
      <c r="AT599" s="58"/>
    </row>
    <row r="600" spans="1:46" ht="12.75" customHeight="1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8"/>
      <c r="AN600" s="58"/>
      <c r="AO600" s="58"/>
      <c r="AP600" s="58"/>
      <c r="AQ600" s="58"/>
      <c r="AR600" s="58"/>
      <c r="AS600" s="58"/>
      <c r="AT600" s="58"/>
    </row>
    <row r="601" spans="1:46" ht="12.75" customHeight="1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8"/>
      <c r="AN601" s="58"/>
      <c r="AO601" s="58"/>
      <c r="AP601" s="58"/>
      <c r="AQ601" s="58"/>
      <c r="AR601" s="58"/>
      <c r="AS601" s="58"/>
      <c r="AT601" s="58"/>
    </row>
    <row r="602" spans="1:46" ht="12.75" customHeight="1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8"/>
      <c r="AN602" s="58"/>
      <c r="AO602" s="58"/>
      <c r="AP602" s="58"/>
      <c r="AQ602" s="58"/>
      <c r="AR602" s="58"/>
      <c r="AS602" s="58"/>
      <c r="AT602" s="58"/>
    </row>
    <row r="603" spans="1:46" ht="12.75" customHeight="1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8"/>
      <c r="AN603" s="58"/>
      <c r="AO603" s="58"/>
      <c r="AP603" s="58"/>
      <c r="AQ603" s="58"/>
      <c r="AR603" s="58"/>
      <c r="AS603" s="58"/>
      <c r="AT603" s="58"/>
    </row>
    <row r="604" spans="1:46" ht="12.75" customHeight="1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8"/>
      <c r="AN604" s="58"/>
      <c r="AO604" s="58"/>
      <c r="AP604" s="58"/>
      <c r="AQ604" s="58"/>
      <c r="AR604" s="58"/>
      <c r="AS604" s="58"/>
      <c r="AT604" s="58"/>
    </row>
    <row r="605" spans="1:46" ht="12.75" customHeight="1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8"/>
      <c r="AN605" s="58"/>
      <c r="AO605" s="58"/>
      <c r="AP605" s="58"/>
      <c r="AQ605" s="58"/>
      <c r="AR605" s="58"/>
      <c r="AS605" s="58"/>
      <c r="AT605" s="58"/>
    </row>
    <row r="606" spans="1:46" ht="12.75" customHeight="1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8"/>
      <c r="AN606" s="58"/>
      <c r="AO606" s="58"/>
      <c r="AP606" s="58"/>
      <c r="AQ606" s="58"/>
      <c r="AR606" s="58"/>
      <c r="AS606" s="58"/>
      <c r="AT606" s="58"/>
    </row>
    <row r="607" spans="1:46" ht="12.75" customHeight="1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8"/>
      <c r="AN607" s="58"/>
      <c r="AO607" s="58"/>
      <c r="AP607" s="58"/>
      <c r="AQ607" s="58"/>
      <c r="AR607" s="58"/>
      <c r="AS607" s="58"/>
      <c r="AT607" s="58"/>
    </row>
    <row r="608" spans="1:46" ht="12.75" customHeight="1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8"/>
      <c r="AN608" s="58"/>
      <c r="AO608" s="58"/>
      <c r="AP608" s="58"/>
      <c r="AQ608" s="58"/>
      <c r="AR608" s="58"/>
      <c r="AS608" s="58"/>
      <c r="AT608" s="58"/>
    </row>
    <row r="609" spans="1:46" ht="12.75" customHeight="1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8"/>
      <c r="AN609" s="58"/>
      <c r="AO609" s="58"/>
      <c r="AP609" s="58"/>
      <c r="AQ609" s="58"/>
      <c r="AR609" s="58"/>
      <c r="AS609" s="58"/>
      <c r="AT609" s="58"/>
    </row>
    <row r="610" spans="1:46" ht="12.75" customHeight="1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8"/>
      <c r="AN610" s="58"/>
      <c r="AO610" s="58"/>
      <c r="AP610" s="58"/>
      <c r="AQ610" s="58"/>
      <c r="AR610" s="58"/>
      <c r="AS610" s="58"/>
      <c r="AT610" s="58"/>
    </row>
    <row r="611" spans="1:46" ht="12.75" customHeight="1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8"/>
      <c r="AN611" s="58"/>
      <c r="AO611" s="58"/>
      <c r="AP611" s="58"/>
      <c r="AQ611" s="58"/>
      <c r="AR611" s="58"/>
      <c r="AS611" s="58"/>
      <c r="AT611" s="58"/>
    </row>
    <row r="612" spans="1:46" ht="12.75" customHeight="1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8"/>
      <c r="AN612" s="58"/>
      <c r="AO612" s="58"/>
      <c r="AP612" s="58"/>
      <c r="AQ612" s="58"/>
      <c r="AR612" s="58"/>
      <c r="AS612" s="58"/>
      <c r="AT612" s="58"/>
    </row>
    <row r="613" spans="1:46" ht="12.75" customHeight="1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8"/>
      <c r="AN613" s="58"/>
      <c r="AO613" s="58"/>
      <c r="AP613" s="58"/>
      <c r="AQ613" s="58"/>
      <c r="AR613" s="58"/>
      <c r="AS613" s="58"/>
      <c r="AT613" s="58"/>
    </row>
    <row r="614" spans="1:46" ht="12.75" customHeight="1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8"/>
      <c r="AN614" s="58"/>
      <c r="AO614" s="58"/>
      <c r="AP614" s="58"/>
      <c r="AQ614" s="58"/>
      <c r="AR614" s="58"/>
      <c r="AS614" s="58"/>
      <c r="AT614" s="58"/>
    </row>
    <row r="615" spans="1:46" ht="12.75" customHeight="1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8"/>
      <c r="AN615" s="58"/>
      <c r="AO615" s="58"/>
      <c r="AP615" s="58"/>
      <c r="AQ615" s="58"/>
      <c r="AR615" s="58"/>
      <c r="AS615" s="58"/>
      <c r="AT615" s="58"/>
    </row>
    <row r="616" spans="1:46" ht="12.75" customHeight="1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8"/>
      <c r="AN616" s="58"/>
      <c r="AO616" s="58"/>
      <c r="AP616" s="58"/>
      <c r="AQ616" s="58"/>
      <c r="AR616" s="58"/>
      <c r="AS616" s="58"/>
      <c r="AT616" s="58"/>
    </row>
    <row r="617" spans="1:46" ht="12.75" customHeight="1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8"/>
      <c r="AN617" s="58"/>
      <c r="AO617" s="58"/>
      <c r="AP617" s="58"/>
      <c r="AQ617" s="58"/>
      <c r="AR617" s="58"/>
      <c r="AS617" s="58"/>
      <c r="AT617" s="58"/>
    </row>
    <row r="618" spans="1:46" ht="12.75" customHeight="1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8"/>
      <c r="AN618" s="58"/>
      <c r="AO618" s="58"/>
      <c r="AP618" s="58"/>
      <c r="AQ618" s="58"/>
      <c r="AR618" s="58"/>
      <c r="AS618" s="58"/>
      <c r="AT618" s="58"/>
    </row>
    <row r="619" spans="1:46" ht="12.75" customHeight="1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8"/>
      <c r="AN619" s="58"/>
      <c r="AO619" s="58"/>
      <c r="AP619" s="58"/>
      <c r="AQ619" s="58"/>
      <c r="AR619" s="58"/>
      <c r="AS619" s="58"/>
      <c r="AT619" s="58"/>
    </row>
    <row r="620" spans="1:46" ht="12.75" customHeight="1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8"/>
      <c r="AN620" s="58"/>
      <c r="AO620" s="58"/>
      <c r="AP620" s="58"/>
      <c r="AQ620" s="58"/>
      <c r="AR620" s="58"/>
      <c r="AS620" s="58"/>
      <c r="AT620" s="58"/>
    </row>
    <row r="621" spans="1:46" ht="12.75" customHeight="1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8"/>
      <c r="AN621" s="58"/>
      <c r="AO621" s="58"/>
      <c r="AP621" s="58"/>
      <c r="AQ621" s="58"/>
      <c r="AR621" s="58"/>
      <c r="AS621" s="58"/>
      <c r="AT621" s="58"/>
    </row>
    <row r="622" spans="1:46" ht="12.75" customHeight="1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8"/>
      <c r="AN622" s="58"/>
      <c r="AO622" s="58"/>
      <c r="AP622" s="58"/>
      <c r="AQ622" s="58"/>
      <c r="AR622" s="58"/>
      <c r="AS622" s="58"/>
      <c r="AT622" s="58"/>
    </row>
    <row r="623" spans="1:46" ht="12.75" customHeight="1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8"/>
      <c r="AN623" s="58"/>
      <c r="AO623" s="58"/>
      <c r="AP623" s="58"/>
      <c r="AQ623" s="58"/>
      <c r="AR623" s="58"/>
      <c r="AS623" s="58"/>
      <c r="AT623" s="58"/>
    </row>
    <row r="624" spans="1:46" ht="12.75" customHeight="1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8"/>
      <c r="AN624" s="58"/>
      <c r="AO624" s="58"/>
      <c r="AP624" s="58"/>
      <c r="AQ624" s="58"/>
      <c r="AR624" s="58"/>
      <c r="AS624" s="58"/>
      <c r="AT624" s="58"/>
    </row>
    <row r="625" spans="1:46" ht="12.75" customHeight="1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8"/>
      <c r="AN625" s="58"/>
      <c r="AO625" s="58"/>
      <c r="AP625" s="58"/>
      <c r="AQ625" s="58"/>
      <c r="AR625" s="58"/>
      <c r="AS625" s="58"/>
      <c r="AT625" s="58"/>
    </row>
    <row r="626" spans="1:46" ht="12.75" customHeight="1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8"/>
      <c r="AN626" s="58"/>
      <c r="AO626" s="58"/>
      <c r="AP626" s="58"/>
      <c r="AQ626" s="58"/>
      <c r="AR626" s="58"/>
      <c r="AS626" s="58"/>
      <c r="AT626" s="58"/>
    </row>
    <row r="627" spans="1:46" ht="12.75" customHeight="1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8"/>
      <c r="AN627" s="58"/>
      <c r="AO627" s="58"/>
      <c r="AP627" s="58"/>
      <c r="AQ627" s="58"/>
      <c r="AR627" s="58"/>
      <c r="AS627" s="58"/>
      <c r="AT627" s="58"/>
    </row>
    <row r="628" spans="1:46" ht="12.75" customHeight="1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8"/>
      <c r="AN628" s="58"/>
      <c r="AO628" s="58"/>
      <c r="AP628" s="58"/>
      <c r="AQ628" s="58"/>
      <c r="AR628" s="58"/>
      <c r="AS628" s="58"/>
      <c r="AT628" s="58"/>
    </row>
    <row r="629" spans="1:46" ht="12.75" customHeight="1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8"/>
      <c r="AN629" s="58"/>
      <c r="AO629" s="58"/>
      <c r="AP629" s="58"/>
      <c r="AQ629" s="58"/>
      <c r="AR629" s="58"/>
      <c r="AS629" s="58"/>
      <c r="AT629" s="58"/>
    </row>
    <row r="630" spans="1:46" ht="12.75" customHeight="1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8"/>
      <c r="AN630" s="58"/>
      <c r="AO630" s="58"/>
      <c r="AP630" s="58"/>
      <c r="AQ630" s="58"/>
      <c r="AR630" s="58"/>
      <c r="AS630" s="58"/>
      <c r="AT630" s="58"/>
    </row>
    <row r="631" spans="1:46" ht="12.75" customHeight="1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8"/>
      <c r="AN631" s="58"/>
      <c r="AO631" s="58"/>
      <c r="AP631" s="58"/>
      <c r="AQ631" s="58"/>
      <c r="AR631" s="58"/>
      <c r="AS631" s="58"/>
      <c r="AT631" s="58"/>
    </row>
    <row r="632" spans="1:46" ht="12.75" customHeight="1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8"/>
      <c r="AN632" s="58"/>
      <c r="AO632" s="58"/>
      <c r="AP632" s="58"/>
      <c r="AQ632" s="58"/>
      <c r="AR632" s="58"/>
      <c r="AS632" s="58"/>
      <c r="AT632" s="58"/>
    </row>
    <row r="633" spans="1:46" ht="12.75" customHeight="1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8"/>
      <c r="AN633" s="58"/>
      <c r="AO633" s="58"/>
      <c r="AP633" s="58"/>
      <c r="AQ633" s="58"/>
      <c r="AR633" s="58"/>
      <c r="AS633" s="58"/>
      <c r="AT633" s="58"/>
    </row>
    <row r="634" spans="1:46" ht="12.75" customHeight="1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8"/>
      <c r="AN634" s="58"/>
      <c r="AO634" s="58"/>
      <c r="AP634" s="58"/>
      <c r="AQ634" s="58"/>
      <c r="AR634" s="58"/>
      <c r="AS634" s="58"/>
      <c r="AT634" s="58"/>
    </row>
    <row r="635" spans="1:46" ht="12.75" customHeight="1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8"/>
      <c r="AN635" s="58"/>
      <c r="AO635" s="58"/>
      <c r="AP635" s="58"/>
      <c r="AQ635" s="58"/>
      <c r="AR635" s="58"/>
      <c r="AS635" s="58"/>
      <c r="AT635" s="58"/>
    </row>
    <row r="636" spans="1:46" ht="12.75" customHeight="1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8"/>
      <c r="AN636" s="58"/>
      <c r="AO636" s="58"/>
      <c r="AP636" s="58"/>
      <c r="AQ636" s="58"/>
      <c r="AR636" s="58"/>
      <c r="AS636" s="58"/>
      <c r="AT636" s="58"/>
    </row>
    <row r="637" spans="1:46" ht="12.75" customHeight="1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8"/>
      <c r="AN637" s="58"/>
      <c r="AO637" s="58"/>
      <c r="AP637" s="58"/>
      <c r="AQ637" s="58"/>
      <c r="AR637" s="58"/>
      <c r="AS637" s="58"/>
      <c r="AT637" s="58"/>
    </row>
    <row r="638" spans="1:46" ht="12.75" customHeight="1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8"/>
      <c r="AN638" s="58"/>
      <c r="AO638" s="58"/>
      <c r="AP638" s="58"/>
      <c r="AQ638" s="58"/>
      <c r="AR638" s="58"/>
      <c r="AS638" s="58"/>
      <c r="AT638" s="58"/>
    </row>
    <row r="639" spans="1:46" ht="12.75" customHeight="1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8"/>
      <c r="AN639" s="58"/>
      <c r="AO639" s="58"/>
      <c r="AP639" s="58"/>
      <c r="AQ639" s="58"/>
      <c r="AR639" s="58"/>
      <c r="AS639" s="58"/>
      <c r="AT639" s="58"/>
    </row>
    <row r="640" spans="1:46" ht="12.75" customHeight="1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8"/>
      <c r="AN640" s="58"/>
      <c r="AO640" s="58"/>
      <c r="AP640" s="58"/>
      <c r="AQ640" s="58"/>
      <c r="AR640" s="58"/>
      <c r="AS640" s="58"/>
      <c r="AT640" s="58"/>
    </row>
    <row r="641" spans="1:46" ht="12.75" customHeight="1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8"/>
      <c r="AN641" s="58"/>
      <c r="AO641" s="58"/>
      <c r="AP641" s="58"/>
      <c r="AQ641" s="58"/>
      <c r="AR641" s="58"/>
      <c r="AS641" s="58"/>
      <c r="AT641" s="58"/>
    </row>
    <row r="642" spans="1:46" ht="12.75" customHeight="1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8"/>
      <c r="AN642" s="58"/>
      <c r="AO642" s="58"/>
      <c r="AP642" s="58"/>
      <c r="AQ642" s="58"/>
      <c r="AR642" s="58"/>
      <c r="AS642" s="58"/>
      <c r="AT642" s="58"/>
    </row>
    <row r="643" spans="1:46" ht="12.75" customHeight="1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8"/>
      <c r="AN643" s="58"/>
      <c r="AO643" s="58"/>
      <c r="AP643" s="58"/>
      <c r="AQ643" s="58"/>
      <c r="AR643" s="58"/>
      <c r="AS643" s="58"/>
      <c r="AT643" s="58"/>
    </row>
    <row r="644" spans="1:46" ht="12.75" customHeight="1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8"/>
      <c r="AN644" s="58"/>
      <c r="AO644" s="58"/>
      <c r="AP644" s="58"/>
      <c r="AQ644" s="58"/>
      <c r="AR644" s="58"/>
      <c r="AS644" s="58"/>
      <c r="AT644" s="58"/>
    </row>
    <row r="645" spans="1:46" ht="12.75" customHeight="1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8"/>
      <c r="AN645" s="58"/>
      <c r="AO645" s="58"/>
      <c r="AP645" s="58"/>
      <c r="AQ645" s="58"/>
      <c r="AR645" s="58"/>
      <c r="AS645" s="58"/>
      <c r="AT645" s="58"/>
    </row>
    <row r="646" spans="1:46" ht="12.75" customHeight="1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8"/>
      <c r="AN646" s="58"/>
      <c r="AO646" s="58"/>
      <c r="AP646" s="58"/>
      <c r="AQ646" s="58"/>
      <c r="AR646" s="58"/>
      <c r="AS646" s="58"/>
      <c r="AT646" s="58"/>
    </row>
    <row r="647" spans="1:46" ht="12.75" customHeight="1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8"/>
      <c r="AN647" s="58"/>
      <c r="AO647" s="58"/>
      <c r="AP647" s="58"/>
      <c r="AQ647" s="58"/>
      <c r="AR647" s="58"/>
      <c r="AS647" s="58"/>
      <c r="AT647" s="58"/>
    </row>
    <row r="648" spans="1:46" ht="12.75" customHeight="1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8"/>
      <c r="AN648" s="58"/>
      <c r="AO648" s="58"/>
      <c r="AP648" s="58"/>
      <c r="AQ648" s="58"/>
      <c r="AR648" s="58"/>
      <c r="AS648" s="58"/>
      <c r="AT648" s="58"/>
    </row>
    <row r="649" spans="1:46" ht="12.75" customHeight="1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8"/>
      <c r="AN649" s="58"/>
      <c r="AO649" s="58"/>
      <c r="AP649" s="58"/>
      <c r="AQ649" s="58"/>
      <c r="AR649" s="58"/>
      <c r="AS649" s="58"/>
      <c r="AT649" s="58"/>
    </row>
    <row r="650" spans="1:46" ht="12.75" customHeight="1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8"/>
      <c r="AN650" s="58"/>
      <c r="AO650" s="58"/>
      <c r="AP650" s="58"/>
      <c r="AQ650" s="58"/>
      <c r="AR650" s="58"/>
      <c r="AS650" s="58"/>
      <c r="AT650" s="58"/>
    </row>
    <row r="651" spans="1:46" ht="12.75" customHeight="1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8"/>
      <c r="AN651" s="58"/>
      <c r="AO651" s="58"/>
      <c r="AP651" s="58"/>
      <c r="AQ651" s="58"/>
      <c r="AR651" s="58"/>
      <c r="AS651" s="58"/>
      <c r="AT651" s="58"/>
    </row>
    <row r="652" spans="1:46" ht="12.75" customHeight="1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8"/>
      <c r="AN652" s="58"/>
      <c r="AO652" s="58"/>
      <c r="AP652" s="58"/>
      <c r="AQ652" s="58"/>
      <c r="AR652" s="58"/>
      <c r="AS652" s="58"/>
      <c r="AT652" s="58"/>
    </row>
    <row r="653" spans="1:46" ht="12.75" customHeight="1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8"/>
      <c r="AN653" s="58"/>
      <c r="AO653" s="58"/>
      <c r="AP653" s="58"/>
      <c r="AQ653" s="58"/>
      <c r="AR653" s="58"/>
      <c r="AS653" s="58"/>
      <c r="AT653" s="58"/>
    </row>
    <row r="654" spans="1:46" ht="12.75" customHeight="1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8"/>
      <c r="AN654" s="58"/>
      <c r="AO654" s="58"/>
      <c r="AP654" s="58"/>
      <c r="AQ654" s="58"/>
      <c r="AR654" s="58"/>
      <c r="AS654" s="58"/>
      <c r="AT654" s="58"/>
    </row>
    <row r="655" spans="1:46" ht="12.75" customHeight="1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8"/>
      <c r="AN655" s="58"/>
      <c r="AO655" s="58"/>
      <c r="AP655" s="58"/>
      <c r="AQ655" s="58"/>
      <c r="AR655" s="58"/>
      <c r="AS655" s="58"/>
      <c r="AT655" s="58"/>
    </row>
    <row r="656" spans="1:46" ht="12.75" customHeight="1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8"/>
      <c r="AN656" s="58"/>
      <c r="AO656" s="58"/>
      <c r="AP656" s="58"/>
      <c r="AQ656" s="58"/>
      <c r="AR656" s="58"/>
      <c r="AS656" s="58"/>
      <c r="AT656" s="58"/>
    </row>
    <row r="657" spans="1:46" ht="12.75" customHeight="1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8"/>
      <c r="AN657" s="58"/>
      <c r="AO657" s="58"/>
      <c r="AP657" s="58"/>
      <c r="AQ657" s="58"/>
      <c r="AR657" s="58"/>
      <c r="AS657" s="58"/>
      <c r="AT657" s="58"/>
    </row>
    <row r="658" spans="1:46" ht="12.75" customHeight="1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8"/>
      <c r="AN658" s="58"/>
      <c r="AO658" s="58"/>
      <c r="AP658" s="58"/>
      <c r="AQ658" s="58"/>
      <c r="AR658" s="58"/>
      <c r="AS658" s="58"/>
      <c r="AT658" s="58"/>
    </row>
    <row r="659" spans="1:46" ht="12.75" customHeight="1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8"/>
      <c r="AN659" s="58"/>
      <c r="AO659" s="58"/>
      <c r="AP659" s="58"/>
      <c r="AQ659" s="58"/>
      <c r="AR659" s="58"/>
      <c r="AS659" s="58"/>
      <c r="AT659" s="58"/>
    </row>
    <row r="660" spans="1:46" ht="12.75" customHeight="1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8"/>
      <c r="AN660" s="58"/>
      <c r="AO660" s="58"/>
      <c r="AP660" s="58"/>
      <c r="AQ660" s="58"/>
      <c r="AR660" s="58"/>
      <c r="AS660" s="58"/>
      <c r="AT660" s="58"/>
    </row>
    <row r="661" spans="1:46" ht="12.75" customHeight="1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8"/>
      <c r="AN661" s="58"/>
      <c r="AO661" s="58"/>
      <c r="AP661" s="58"/>
      <c r="AQ661" s="58"/>
      <c r="AR661" s="58"/>
      <c r="AS661" s="58"/>
      <c r="AT661" s="58"/>
    </row>
    <row r="662" spans="1:46" ht="12.75" customHeight="1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8"/>
      <c r="AN662" s="58"/>
      <c r="AO662" s="58"/>
      <c r="AP662" s="58"/>
      <c r="AQ662" s="58"/>
      <c r="AR662" s="58"/>
      <c r="AS662" s="58"/>
      <c r="AT662" s="58"/>
    </row>
    <row r="663" spans="1:46" ht="12.75" customHeight="1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8"/>
      <c r="AN663" s="58"/>
      <c r="AO663" s="58"/>
      <c r="AP663" s="58"/>
      <c r="AQ663" s="58"/>
      <c r="AR663" s="58"/>
      <c r="AS663" s="58"/>
      <c r="AT663" s="58"/>
    </row>
    <row r="664" spans="1:46" ht="12.75" customHeight="1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8"/>
      <c r="AN664" s="58"/>
      <c r="AO664" s="58"/>
      <c r="AP664" s="58"/>
      <c r="AQ664" s="58"/>
      <c r="AR664" s="58"/>
      <c r="AS664" s="58"/>
      <c r="AT664" s="58"/>
    </row>
    <row r="665" spans="1:46" ht="12.75" customHeight="1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8"/>
      <c r="AN665" s="58"/>
      <c r="AO665" s="58"/>
      <c r="AP665" s="58"/>
      <c r="AQ665" s="58"/>
      <c r="AR665" s="58"/>
      <c r="AS665" s="58"/>
      <c r="AT665" s="58"/>
    </row>
    <row r="666" spans="1:46" ht="12.75" customHeight="1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8"/>
      <c r="AN666" s="58"/>
      <c r="AO666" s="58"/>
      <c r="AP666" s="58"/>
      <c r="AQ666" s="58"/>
      <c r="AR666" s="58"/>
      <c r="AS666" s="58"/>
      <c r="AT666" s="58"/>
    </row>
    <row r="667" spans="1:46" ht="12.75" customHeight="1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8"/>
      <c r="AN667" s="58"/>
      <c r="AO667" s="58"/>
      <c r="AP667" s="58"/>
      <c r="AQ667" s="58"/>
      <c r="AR667" s="58"/>
      <c r="AS667" s="58"/>
      <c r="AT667" s="58"/>
    </row>
    <row r="668" spans="1:46" ht="12.75" customHeight="1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8"/>
      <c r="AN668" s="58"/>
      <c r="AO668" s="58"/>
      <c r="AP668" s="58"/>
      <c r="AQ668" s="58"/>
      <c r="AR668" s="58"/>
      <c r="AS668" s="58"/>
      <c r="AT668" s="58"/>
    </row>
    <row r="669" spans="1:46" ht="12.75" customHeight="1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8"/>
      <c r="AN669" s="58"/>
      <c r="AO669" s="58"/>
      <c r="AP669" s="58"/>
      <c r="AQ669" s="58"/>
      <c r="AR669" s="58"/>
      <c r="AS669" s="58"/>
      <c r="AT669" s="58"/>
    </row>
    <row r="670" spans="1:46" ht="12.75" customHeight="1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8"/>
      <c r="AN670" s="58"/>
      <c r="AO670" s="58"/>
      <c r="AP670" s="58"/>
      <c r="AQ670" s="58"/>
      <c r="AR670" s="58"/>
      <c r="AS670" s="58"/>
      <c r="AT670" s="58"/>
    </row>
    <row r="671" spans="1:46" ht="12.75" customHeight="1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8"/>
      <c r="AN671" s="58"/>
      <c r="AO671" s="58"/>
      <c r="AP671" s="58"/>
      <c r="AQ671" s="58"/>
      <c r="AR671" s="58"/>
      <c r="AS671" s="58"/>
      <c r="AT671" s="58"/>
    </row>
    <row r="672" spans="1:46" ht="12.75" customHeight="1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8"/>
      <c r="AN672" s="58"/>
      <c r="AO672" s="58"/>
      <c r="AP672" s="58"/>
      <c r="AQ672" s="58"/>
      <c r="AR672" s="58"/>
      <c r="AS672" s="58"/>
      <c r="AT672" s="58"/>
    </row>
    <row r="673" spans="1:46" ht="12.75" customHeight="1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8"/>
      <c r="AN673" s="58"/>
      <c r="AO673" s="58"/>
      <c r="AP673" s="58"/>
      <c r="AQ673" s="58"/>
      <c r="AR673" s="58"/>
      <c r="AS673" s="58"/>
      <c r="AT673" s="58"/>
    </row>
    <row r="674" spans="1:46" ht="12.75" customHeight="1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8"/>
      <c r="AN674" s="58"/>
      <c r="AO674" s="58"/>
      <c r="AP674" s="58"/>
      <c r="AQ674" s="58"/>
      <c r="AR674" s="58"/>
      <c r="AS674" s="58"/>
      <c r="AT674" s="58"/>
    </row>
    <row r="675" spans="1:46" ht="12.75" customHeight="1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8"/>
      <c r="AN675" s="58"/>
      <c r="AO675" s="58"/>
      <c r="AP675" s="58"/>
      <c r="AQ675" s="58"/>
      <c r="AR675" s="58"/>
      <c r="AS675" s="58"/>
      <c r="AT675" s="58"/>
    </row>
    <row r="676" spans="1:46" ht="12.75" customHeight="1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8"/>
      <c r="AN676" s="58"/>
      <c r="AO676" s="58"/>
      <c r="AP676" s="58"/>
      <c r="AQ676" s="58"/>
      <c r="AR676" s="58"/>
      <c r="AS676" s="58"/>
      <c r="AT676" s="58"/>
    </row>
    <row r="677" spans="1:46" ht="12.75" customHeight="1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8"/>
      <c r="AN677" s="58"/>
      <c r="AO677" s="58"/>
      <c r="AP677" s="58"/>
      <c r="AQ677" s="58"/>
      <c r="AR677" s="58"/>
      <c r="AS677" s="58"/>
      <c r="AT677" s="58"/>
    </row>
    <row r="678" spans="1:46" ht="12.75" customHeight="1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8"/>
      <c r="AN678" s="58"/>
      <c r="AO678" s="58"/>
      <c r="AP678" s="58"/>
      <c r="AQ678" s="58"/>
      <c r="AR678" s="58"/>
      <c r="AS678" s="58"/>
      <c r="AT678" s="58"/>
    </row>
    <row r="679" spans="1:46" ht="12.75" customHeight="1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8"/>
      <c r="AN679" s="58"/>
      <c r="AO679" s="58"/>
      <c r="AP679" s="58"/>
      <c r="AQ679" s="58"/>
      <c r="AR679" s="58"/>
      <c r="AS679" s="58"/>
      <c r="AT679" s="58"/>
    </row>
    <row r="680" spans="1:46" ht="12.75" customHeight="1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8"/>
      <c r="AN680" s="58"/>
      <c r="AO680" s="58"/>
      <c r="AP680" s="58"/>
      <c r="AQ680" s="58"/>
      <c r="AR680" s="58"/>
      <c r="AS680" s="58"/>
      <c r="AT680" s="58"/>
    </row>
    <row r="681" spans="1:46" ht="12.75" customHeight="1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8"/>
      <c r="AN681" s="58"/>
      <c r="AO681" s="58"/>
      <c r="AP681" s="58"/>
      <c r="AQ681" s="58"/>
      <c r="AR681" s="58"/>
      <c r="AS681" s="58"/>
      <c r="AT681" s="58"/>
    </row>
    <row r="682" spans="1:46" ht="12.75" customHeight="1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8"/>
      <c r="AN682" s="58"/>
      <c r="AO682" s="58"/>
      <c r="AP682" s="58"/>
      <c r="AQ682" s="58"/>
      <c r="AR682" s="58"/>
      <c r="AS682" s="58"/>
      <c r="AT682" s="58"/>
    </row>
    <row r="683" spans="1:46" ht="12.75" customHeight="1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8"/>
      <c r="AN683" s="58"/>
      <c r="AO683" s="58"/>
      <c r="AP683" s="58"/>
      <c r="AQ683" s="58"/>
      <c r="AR683" s="58"/>
      <c r="AS683" s="58"/>
      <c r="AT683" s="58"/>
    </row>
    <row r="684" spans="1:46" ht="12.75" customHeight="1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8"/>
      <c r="AN684" s="58"/>
      <c r="AO684" s="58"/>
      <c r="AP684" s="58"/>
      <c r="AQ684" s="58"/>
      <c r="AR684" s="58"/>
      <c r="AS684" s="58"/>
      <c r="AT684" s="58"/>
    </row>
    <row r="685" spans="1:46" ht="12.75" customHeight="1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8"/>
      <c r="AN685" s="58"/>
      <c r="AO685" s="58"/>
      <c r="AP685" s="58"/>
      <c r="AQ685" s="58"/>
      <c r="AR685" s="58"/>
      <c r="AS685" s="58"/>
      <c r="AT685" s="58"/>
    </row>
    <row r="686" spans="1:46" ht="12.75" customHeight="1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8"/>
      <c r="AN686" s="58"/>
      <c r="AO686" s="58"/>
      <c r="AP686" s="58"/>
      <c r="AQ686" s="58"/>
      <c r="AR686" s="58"/>
      <c r="AS686" s="58"/>
      <c r="AT686" s="58"/>
    </row>
    <row r="687" spans="1:46" ht="12.75" customHeight="1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8"/>
      <c r="AN687" s="58"/>
      <c r="AO687" s="58"/>
      <c r="AP687" s="58"/>
      <c r="AQ687" s="58"/>
      <c r="AR687" s="58"/>
      <c r="AS687" s="58"/>
      <c r="AT687" s="58"/>
    </row>
    <row r="688" spans="1:46" ht="12.75" customHeight="1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8"/>
      <c r="AN688" s="58"/>
      <c r="AO688" s="58"/>
      <c r="AP688" s="58"/>
      <c r="AQ688" s="58"/>
      <c r="AR688" s="58"/>
      <c r="AS688" s="58"/>
      <c r="AT688" s="58"/>
    </row>
    <row r="689" spans="1:46" ht="12.75" customHeight="1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8"/>
      <c r="AN689" s="58"/>
      <c r="AO689" s="58"/>
      <c r="AP689" s="58"/>
      <c r="AQ689" s="58"/>
      <c r="AR689" s="58"/>
      <c r="AS689" s="58"/>
      <c r="AT689" s="58"/>
    </row>
    <row r="690" spans="1:46" ht="12.75" customHeight="1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8"/>
      <c r="AN690" s="58"/>
      <c r="AO690" s="58"/>
      <c r="AP690" s="58"/>
      <c r="AQ690" s="58"/>
      <c r="AR690" s="58"/>
      <c r="AS690" s="58"/>
      <c r="AT690" s="58"/>
    </row>
    <row r="691" spans="1:46" ht="12.75" customHeight="1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8"/>
      <c r="AN691" s="58"/>
      <c r="AO691" s="58"/>
      <c r="AP691" s="58"/>
      <c r="AQ691" s="58"/>
      <c r="AR691" s="58"/>
      <c r="AS691" s="58"/>
      <c r="AT691" s="58"/>
    </row>
    <row r="692" spans="1:46" ht="12.75" customHeight="1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8"/>
      <c r="AN692" s="58"/>
      <c r="AO692" s="58"/>
      <c r="AP692" s="58"/>
      <c r="AQ692" s="58"/>
      <c r="AR692" s="58"/>
      <c r="AS692" s="58"/>
      <c r="AT692" s="58"/>
    </row>
    <row r="693" spans="1:46" ht="12.75" customHeight="1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8"/>
      <c r="AN693" s="58"/>
      <c r="AO693" s="58"/>
      <c r="AP693" s="58"/>
      <c r="AQ693" s="58"/>
      <c r="AR693" s="58"/>
      <c r="AS693" s="58"/>
      <c r="AT693" s="58"/>
    </row>
    <row r="694" spans="1:46" ht="12.75" customHeight="1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8"/>
      <c r="AN694" s="58"/>
      <c r="AO694" s="58"/>
      <c r="AP694" s="58"/>
      <c r="AQ694" s="58"/>
      <c r="AR694" s="58"/>
      <c r="AS694" s="58"/>
      <c r="AT694" s="58"/>
    </row>
    <row r="695" spans="1:46" ht="12.75" customHeight="1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8"/>
      <c r="AN695" s="58"/>
      <c r="AO695" s="58"/>
      <c r="AP695" s="58"/>
      <c r="AQ695" s="58"/>
      <c r="AR695" s="58"/>
      <c r="AS695" s="58"/>
      <c r="AT695" s="58"/>
    </row>
    <row r="696" spans="1:46" ht="12.75" customHeight="1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8"/>
      <c r="AN696" s="58"/>
      <c r="AO696" s="58"/>
      <c r="AP696" s="58"/>
      <c r="AQ696" s="58"/>
      <c r="AR696" s="58"/>
      <c r="AS696" s="58"/>
      <c r="AT696" s="58"/>
    </row>
    <row r="697" spans="1:46" ht="12.75" customHeight="1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8"/>
      <c r="AN697" s="58"/>
      <c r="AO697" s="58"/>
      <c r="AP697" s="58"/>
      <c r="AQ697" s="58"/>
      <c r="AR697" s="58"/>
      <c r="AS697" s="58"/>
      <c r="AT697" s="58"/>
    </row>
    <row r="698" spans="1:46" ht="12.75" customHeight="1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8"/>
      <c r="AN698" s="58"/>
      <c r="AO698" s="58"/>
      <c r="AP698" s="58"/>
      <c r="AQ698" s="58"/>
      <c r="AR698" s="58"/>
      <c r="AS698" s="58"/>
      <c r="AT698" s="58"/>
    </row>
    <row r="699" spans="1:46" ht="12.75" customHeight="1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8"/>
      <c r="AN699" s="58"/>
      <c r="AO699" s="58"/>
      <c r="AP699" s="58"/>
      <c r="AQ699" s="58"/>
      <c r="AR699" s="58"/>
      <c r="AS699" s="58"/>
      <c r="AT699" s="58"/>
    </row>
    <row r="700" spans="1:46" ht="12.75" customHeight="1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8"/>
      <c r="AN700" s="58"/>
      <c r="AO700" s="58"/>
      <c r="AP700" s="58"/>
      <c r="AQ700" s="58"/>
      <c r="AR700" s="58"/>
      <c r="AS700" s="58"/>
      <c r="AT700" s="58"/>
    </row>
    <row r="701" spans="1:46" ht="12.75" customHeight="1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8"/>
      <c r="AN701" s="58"/>
      <c r="AO701" s="58"/>
      <c r="AP701" s="58"/>
      <c r="AQ701" s="58"/>
      <c r="AR701" s="58"/>
      <c r="AS701" s="58"/>
      <c r="AT701" s="58"/>
    </row>
    <row r="702" spans="1:46" ht="12.75" customHeight="1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8"/>
      <c r="AN702" s="58"/>
      <c r="AO702" s="58"/>
      <c r="AP702" s="58"/>
      <c r="AQ702" s="58"/>
      <c r="AR702" s="58"/>
      <c r="AS702" s="58"/>
      <c r="AT702" s="58"/>
    </row>
    <row r="703" spans="1:46" ht="12.75" customHeight="1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8"/>
      <c r="AN703" s="58"/>
      <c r="AO703" s="58"/>
      <c r="AP703" s="58"/>
      <c r="AQ703" s="58"/>
      <c r="AR703" s="58"/>
      <c r="AS703" s="58"/>
      <c r="AT703" s="58"/>
    </row>
    <row r="704" spans="1:46" ht="12.75" customHeight="1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8"/>
      <c r="AN704" s="58"/>
      <c r="AO704" s="58"/>
      <c r="AP704" s="58"/>
      <c r="AQ704" s="58"/>
      <c r="AR704" s="58"/>
      <c r="AS704" s="58"/>
      <c r="AT704" s="58"/>
    </row>
    <row r="705" spans="1:46" ht="12.75" customHeight="1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8"/>
      <c r="AN705" s="58"/>
      <c r="AO705" s="58"/>
      <c r="AP705" s="58"/>
      <c r="AQ705" s="58"/>
      <c r="AR705" s="58"/>
      <c r="AS705" s="58"/>
      <c r="AT705" s="58"/>
    </row>
    <row r="706" spans="1:46" ht="12.75" customHeight="1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8"/>
      <c r="AN706" s="58"/>
      <c r="AO706" s="58"/>
      <c r="AP706" s="58"/>
      <c r="AQ706" s="58"/>
      <c r="AR706" s="58"/>
      <c r="AS706" s="58"/>
      <c r="AT706" s="58"/>
    </row>
    <row r="707" spans="1:46" ht="12.75" customHeight="1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8"/>
      <c r="AN707" s="58"/>
      <c r="AO707" s="58"/>
      <c r="AP707" s="58"/>
      <c r="AQ707" s="58"/>
      <c r="AR707" s="58"/>
      <c r="AS707" s="58"/>
      <c r="AT707" s="58"/>
    </row>
    <row r="708" spans="1:46" ht="12.75" customHeight="1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8"/>
      <c r="AN708" s="58"/>
      <c r="AO708" s="58"/>
      <c r="AP708" s="58"/>
      <c r="AQ708" s="58"/>
      <c r="AR708" s="58"/>
      <c r="AS708" s="58"/>
      <c r="AT708" s="58"/>
    </row>
    <row r="709" spans="1:46" ht="12.75" customHeight="1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8"/>
      <c r="AN709" s="58"/>
      <c r="AO709" s="58"/>
      <c r="AP709" s="58"/>
      <c r="AQ709" s="58"/>
      <c r="AR709" s="58"/>
      <c r="AS709" s="58"/>
      <c r="AT709" s="58"/>
    </row>
    <row r="710" spans="1:46" ht="12.75" customHeight="1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8"/>
      <c r="AN710" s="58"/>
      <c r="AO710" s="58"/>
      <c r="AP710" s="58"/>
      <c r="AQ710" s="58"/>
      <c r="AR710" s="58"/>
      <c r="AS710" s="58"/>
      <c r="AT710" s="58"/>
    </row>
    <row r="711" spans="1:46" ht="12.75" customHeight="1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8"/>
      <c r="AN711" s="58"/>
      <c r="AO711" s="58"/>
      <c r="AP711" s="58"/>
      <c r="AQ711" s="58"/>
      <c r="AR711" s="58"/>
      <c r="AS711" s="58"/>
      <c r="AT711" s="58"/>
    </row>
    <row r="712" spans="1:46" ht="12.75" customHeight="1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8"/>
      <c r="AN712" s="58"/>
      <c r="AO712" s="58"/>
      <c r="AP712" s="58"/>
      <c r="AQ712" s="58"/>
      <c r="AR712" s="58"/>
      <c r="AS712" s="58"/>
      <c r="AT712" s="58"/>
    </row>
    <row r="713" spans="1:46" ht="12.75" customHeight="1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8"/>
      <c r="AN713" s="58"/>
      <c r="AO713" s="58"/>
      <c r="AP713" s="58"/>
      <c r="AQ713" s="58"/>
      <c r="AR713" s="58"/>
      <c r="AS713" s="58"/>
      <c r="AT713" s="58"/>
    </row>
    <row r="714" spans="1:46" ht="12.75" customHeight="1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8"/>
      <c r="AN714" s="58"/>
      <c r="AO714" s="58"/>
      <c r="AP714" s="58"/>
      <c r="AQ714" s="58"/>
      <c r="AR714" s="58"/>
      <c r="AS714" s="58"/>
      <c r="AT714" s="58"/>
    </row>
    <row r="715" spans="1:46" ht="12.75" customHeight="1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8"/>
      <c r="AN715" s="58"/>
      <c r="AO715" s="58"/>
      <c r="AP715" s="58"/>
      <c r="AQ715" s="58"/>
      <c r="AR715" s="58"/>
      <c r="AS715" s="58"/>
      <c r="AT715" s="58"/>
    </row>
    <row r="716" spans="1:46" ht="12.75" customHeight="1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8"/>
      <c r="AN716" s="58"/>
      <c r="AO716" s="58"/>
      <c r="AP716" s="58"/>
      <c r="AQ716" s="58"/>
      <c r="AR716" s="58"/>
      <c r="AS716" s="58"/>
      <c r="AT716" s="58"/>
    </row>
    <row r="717" spans="1:46" ht="12.75" customHeight="1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8"/>
      <c r="AN717" s="58"/>
      <c r="AO717" s="58"/>
      <c r="AP717" s="58"/>
      <c r="AQ717" s="58"/>
      <c r="AR717" s="58"/>
      <c r="AS717" s="58"/>
      <c r="AT717" s="58"/>
    </row>
    <row r="718" spans="1:46" ht="12.75" customHeight="1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8"/>
      <c r="AN718" s="58"/>
      <c r="AO718" s="58"/>
      <c r="AP718" s="58"/>
      <c r="AQ718" s="58"/>
      <c r="AR718" s="58"/>
      <c r="AS718" s="58"/>
      <c r="AT718" s="58"/>
    </row>
    <row r="719" spans="1:46" ht="12.75" customHeight="1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8"/>
      <c r="AN719" s="58"/>
      <c r="AO719" s="58"/>
      <c r="AP719" s="58"/>
      <c r="AQ719" s="58"/>
      <c r="AR719" s="58"/>
      <c r="AS719" s="58"/>
      <c r="AT719" s="58"/>
    </row>
    <row r="720" spans="1:46" ht="12.75" customHeight="1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8"/>
      <c r="AN720" s="58"/>
      <c r="AO720" s="58"/>
      <c r="AP720" s="58"/>
      <c r="AQ720" s="58"/>
      <c r="AR720" s="58"/>
      <c r="AS720" s="58"/>
      <c r="AT720" s="58"/>
    </row>
    <row r="721" spans="1:46" ht="12.75" customHeight="1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8"/>
      <c r="AN721" s="58"/>
      <c r="AO721" s="58"/>
      <c r="AP721" s="58"/>
      <c r="AQ721" s="58"/>
      <c r="AR721" s="58"/>
      <c r="AS721" s="58"/>
      <c r="AT721" s="58"/>
    </row>
    <row r="722" spans="1:46" ht="12.75" customHeight="1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8"/>
      <c r="AN722" s="58"/>
      <c r="AO722" s="58"/>
      <c r="AP722" s="58"/>
      <c r="AQ722" s="58"/>
      <c r="AR722" s="58"/>
      <c r="AS722" s="58"/>
      <c r="AT722" s="58"/>
    </row>
    <row r="723" spans="1:46" ht="12.75" customHeight="1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8"/>
      <c r="AN723" s="58"/>
      <c r="AO723" s="58"/>
      <c r="AP723" s="58"/>
      <c r="AQ723" s="58"/>
      <c r="AR723" s="58"/>
      <c r="AS723" s="58"/>
      <c r="AT723" s="58"/>
    </row>
    <row r="724" spans="1:46" ht="12.75" customHeight="1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8"/>
      <c r="AN724" s="58"/>
      <c r="AO724" s="58"/>
      <c r="AP724" s="58"/>
      <c r="AQ724" s="58"/>
      <c r="AR724" s="58"/>
      <c r="AS724" s="58"/>
      <c r="AT724" s="58"/>
    </row>
    <row r="725" spans="1:46" ht="12.75" customHeight="1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8"/>
      <c r="AN725" s="58"/>
      <c r="AO725" s="58"/>
      <c r="AP725" s="58"/>
      <c r="AQ725" s="58"/>
      <c r="AR725" s="58"/>
      <c r="AS725" s="58"/>
      <c r="AT725" s="58"/>
    </row>
    <row r="726" spans="1:46" ht="12.75" customHeight="1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8"/>
      <c r="AN726" s="58"/>
      <c r="AO726" s="58"/>
      <c r="AP726" s="58"/>
      <c r="AQ726" s="58"/>
      <c r="AR726" s="58"/>
      <c r="AS726" s="58"/>
      <c r="AT726" s="58"/>
    </row>
    <row r="727" spans="1:46" ht="12.75" customHeight="1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8"/>
      <c r="AN727" s="58"/>
      <c r="AO727" s="58"/>
      <c r="AP727" s="58"/>
      <c r="AQ727" s="58"/>
      <c r="AR727" s="58"/>
      <c r="AS727" s="58"/>
      <c r="AT727" s="58"/>
    </row>
    <row r="728" spans="1:46" ht="12.75" customHeight="1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8"/>
      <c r="AN728" s="58"/>
      <c r="AO728" s="58"/>
      <c r="AP728" s="58"/>
      <c r="AQ728" s="58"/>
      <c r="AR728" s="58"/>
      <c r="AS728" s="58"/>
      <c r="AT728" s="58"/>
    </row>
    <row r="729" spans="1:46" ht="12.75" customHeight="1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8"/>
      <c r="AN729" s="58"/>
      <c r="AO729" s="58"/>
      <c r="AP729" s="58"/>
      <c r="AQ729" s="58"/>
      <c r="AR729" s="58"/>
      <c r="AS729" s="58"/>
      <c r="AT729" s="58"/>
    </row>
    <row r="730" spans="1:46" ht="12.75" customHeight="1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8"/>
      <c r="AN730" s="58"/>
      <c r="AO730" s="58"/>
      <c r="AP730" s="58"/>
      <c r="AQ730" s="58"/>
      <c r="AR730" s="58"/>
      <c r="AS730" s="58"/>
      <c r="AT730" s="58"/>
    </row>
    <row r="731" spans="1:46" ht="12.75" customHeight="1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8"/>
      <c r="AN731" s="58"/>
      <c r="AO731" s="58"/>
      <c r="AP731" s="58"/>
      <c r="AQ731" s="58"/>
      <c r="AR731" s="58"/>
      <c r="AS731" s="58"/>
      <c r="AT731" s="58"/>
    </row>
    <row r="732" spans="1:46" ht="12.75" customHeight="1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8"/>
      <c r="AN732" s="58"/>
      <c r="AO732" s="58"/>
      <c r="AP732" s="58"/>
      <c r="AQ732" s="58"/>
      <c r="AR732" s="58"/>
      <c r="AS732" s="58"/>
      <c r="AT732" s="58"/>
    </row>
    <row r="733" spans="1:46" ht="12.75" customHeight="1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8"/>
      <c r="AN733" s="58"/>
      <c r="AO733" s="58"/>
      <c r="AP733" s="58"/>
      <c r="AQ733" s="58"/>
      <c r="AR733" s="58"/>
      <c r="AS733" s="58"/>
      <c r="AT733" s="58"/>
    </row>
    <row r="734" spans="1:46" ht="12.75" customHeight="1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8"/>
      <c r="AN734" s="58"/>
      <c r="AO734" s="58"/>
      <c r="AP734" s="58"/>
      <c r="AQ734" s="58"/>
      <c r="AR734" s="58"/>
      <c r="AS734" s="58"/>
      <c r="AT734" s="58"/>
    </row>
    <row r="735" spans="1:46" ht="12.75" customHeight="1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8"/>
      <c r="AN735" s="58"/>
      <c r="AO735" s="58"/>
      <c r="AP735" s="58"/>
      <c r="AQ735" s="58"/>
      <c r="AR735" s="58"/>
      <c r="AS735" s="58"/>
      <c r="AT735" s="58"/>
    </row>
    <row r="736" spans="1:46" ht="12.75" customHeight="1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8"/>
      <c r="AN736" s="58"/>
      <c r="AO736" s="58"/>
      <c r="AP736" s="58"/>
      <c r="AQ736" s="58"/>
      <c r="AR736" s="58"/>
      <c r="AS736" s="58"/>
      <c r="AT736" s="58"/>
    </row>
    <row r="737" spans="1:46" ht="12.75" customHeight="1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8"/>
      <c r="AN737" s="58"/>
      <c r="AO737" s="58"/>
      <c r="AP737" s="58"/>
      <c r="AQ737" s="58"/>
      <c r="AR737" s="58"/>
      <c r="AS737" s="58"/>
      <c r="AT737" s="58"/>
    </row>
    <row r="738" spans="1:46" ht="12.75" customHeight="1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8"/>
      <c r="AN738" s="58"/>
      <c r="AO738" s="58"/>
      <c r="AP738" s="58"/>
      <c r="AQ738" s="58"/>
      <c r="AR738" s="58"/>
      <c r="AS738" s="58"/>
      <c r="AT738" s="58"/>
    </row>
    <row r="739" spans="1:46" ht="12.75" customHeight="1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8"/>
      <c r="AN739" s="58"/>
      <c r="AO739" s="58"/>
      <c r="AP739" s="58"/>
      <c r="AQ739" s="58"/>
      <c r="AR739" s="58"/>
      <c r="AS739" s="58"/>
      <c r="AT739" s="58"/>
    </row>
    <row r="740" spans="1:46" ht="12.75" customHeight="1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8"/>
      <c r="AN740" s="58"/>
      <c r="AO740" s="58"/>
      <c r="AP740" s="58"/>
      <c r="AQ740" s="58"/>
      <c r="AR740" s="58"/>
      <c r="AS740" s="58"/>
      <c r="AT740" s="58"/>
    </row>
    <row r="741" spans="1:46" ht="12.75" customHeight="1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8"/>
      <c r="AN741" s="58"/>
      <c r="AO741" s="58"/>
      <c r="AP741" s="58"/>
      <c r="AQ741" s="58"/>
      <c r="AR741" s="58"/>
      <c r="AS741" s="58"/>
      <c r="AT741" s="58"/>
    </row>
    <row r="742" spans="1:46" ht="12.75" customHeight="1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8"/>
      <c r="AN742" s="58"/>
      <c r="AO742" s="58"/>
      <c r="AP742" s="58"/>
      <c r="AQ742" s="58"/>
      <c r="AR742" s="58"/>
      <c r="AS742" s="58"/>
      <c r="AT742" s="58"/>
    </row>
    <row r="743" spans="1:46" ht="12.75" customHeight="1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8"/>
      <c r="AN743" s="58"/>
      <c r="AO743" s="58"/>
      <c r="AP743" s="58"/>
      <c r="AQ743" s="58"/>
      <c r="AR743" s="58"/>
      <c r="AS743" s="58"/>
      <c r="AT743" s="58"/>
    </row>
    <row r="744" spans="1:46" ht="12.75" customHeight="1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8"/>
      <c r="AN744" s="58"/>
      <c r="AO744" s="58"/>
      <c r="AP744" s="58"/>
      <c r="AQ744" s="58"/>
      <c r="AR744" s="58"/>
      <c r="AS744" s="58"/>
      <c r="AT744" s="58"/>
    </row>
    <row r="745" spans="1:46" ht="12.75" customHeight="1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8"/>
      <c r="AN745" s="58"/>
      <c r="AO745" s="58"/>
      <c r="AP745" s="58"/>
      <c r="AQ745" s="58"/>
      <c r="AR745" s="58"/>
      <c r="AS745" s="58"/>
      <c r="AT745" s="58"/>
    </row>
    <row r="746" spans="1:46" ht="12.75" customHeight="1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8"/>
      <c r="AN746" s="58"/>
      <c r="AO746" s="58"/>
      <c r="AP746" s="58"/>
      <c r="AQ746" s="58"/>
      <c r="AR746" s="58"/>
      <c r="AS746" s="58"/>
      <c r="AT746" s="58"/>
    </row>
    <row r="747" spans="1:46" ht="12.75" customHeight="1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8"/>
      <c r="AN747" s="58"/>
      <c r="AO747" s="58"/>
      <c r="AP747" s="58"/>
      <c r="AQ747" s="58"/>
      <c r="AR747" s="58"/>
      <c r="AS747" s="58"/>
      <c r="AT747" s="58"/>
    </row>
    <row r="748" spans="1:46" ht="12.75" customHeight="1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8"/>
      <c r="AN748" s="58"/>
      <c r="AO748" s="58"/>
      <c r="AP748" s="58"/>
      <c r="AQ748" s="58"/>
      <c r="AR748" s="58"/>
      <c r="AS748" s="58"/>
      <c r="AT748" s="58"/>
    </row>
    <row r="749" spans="1:46" ht="12.75" customHeight="1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8"/>
      <c r="AN749" s="58"/>
      <c r="AO749" s="58"/>
      <c r="AP749" s="58"/>
      <c r="AQ749" s="58"/>
      <c r="AR749" s="58"/>
      <c r="AS749" s="58"/>
      <c r="AT749" s="58"/>
    </row>
    <row r="750" spans="1:46" ht="12.75" customHeight="1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8"/>
      <c r="AN750" s="58"/>
      <c r="AO750" s="58"/>
      <c r="AP750" s="58"/>
      <c r="AQ750" s="58"/>
      <c r="AR750" s="58"/>
      <c r="AS750" s="58"/>
      <c r="AT750" s="58"/>
    </row>
    <row r="751" spans="1:46" ht="12.75" customHeight="1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8"/>
      <c r="AN751" s="58"/>
      <c r="AO751" s="58"/>
      <c r="AP751" s="58"/>
      <c r="AQ751" s="58"/>
      <c r="AR751" s="58"/>
      <c r="AS751" s="58"/>
      <c r="AT751" s="58"/>
    </row>
    <row r="752" spans="1:46" ht="12.75" customHeight="1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8"/>
      <c r="AN752" s="58"/>
      <c r="AO752" s="58"/>
      <c r="AP752" s="58"/>
      <c r="AQ752" s="58"/>
      <c r="AR752" s="58"/>
      <c r="AS752" s="58"/>
      <c r="AT752" s="58"/>
    </row>
    <row r="753" spans="1:46" ht="12.75" customHeight="1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8"/>
      <c r="AN753" s="58"/>
      <c r="AO753" s="58"/>
      <c r="AP753" s="58"/>
      <c r="AQ753" s="58"/>
      <c r="AR753" s="58"/>
      <c r="AS753" s="58"/>
      <c r="AT753" s="58"/>
    </row>
    <row r="754" spans="1:46" ht="12.75" customHeight="1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8"/>
      <c r="AN754" s="58"/>
      <c r="AO754" s="58"/>
      <c r="AP754" s="58"/>
      <c r="AQ754" s="58"/>
      <c r="AR754" s="58"/>
      <c r="AS754" s="58"/>
      <c r="AT754" s="58"/>
    </row>
    <row r="755" spans="1:46" ht="12.75" customHeight="1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8"/>
      <c r="AN755" s="58"/>
      <c r="AO755" s="58"/>
      <c r="AP755" s="58"/>
      <c r="AQ755" s="58"/>
      <c r="AR755" s="58"/>
      <c r="AS755" s="58"/>
      <c r="AT755" s="58"/>
    </row>
    <row r="756" spans="1:46" ht="12.75" customHeight="1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8"/>
      <c r="AN756" s="58"/>
      <c r="AO756" s="58"/>
      <c r="AP756" s="58"/>
      <c r="AQ756" s="58"/>
      <c r="AR756" s="58"/>
      <c r="AS756" s="58"/>
      <c r="AT756" s="58"/>
    </row>
    <row r="757" spans="1:46" ht="12.75" customHeight="1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8"/>
      <c r="AN757" s="58"/>
      <c r="AO757" s="58"/>
      <c r="AP757" s="58"/>
      <c r="AQ757" s="58"/>
      <c r="AR757" s="58"/>
      <c r="AS757" s="58"/>
      <c r="AT757" s="58"/>
    </row>
    <row r="758" spans="1:46" ht="12.75" customHeight="1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8"/>
      <c r="AN758" s="58"/>
      <c r="AO758" s="58"/>
      <c r="AP758" s="58"/>
      <c r="AQ758" s="58"/>
      <c r="AR758" s="58"/>
      <c r="AS758" s="58"/>
      <c r="AT758" s="58"/>
    </row>
    <row r="759" spans="1:46" ht="12.75" customHeight="1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8"/>
      <c r="AN759" s="58"/>
      <c r="AO759" s="58"/>
      <c r="AP759" s="58"/>
      <c r="AQ759" s="58"/>
      <c r="AR759" s="58"/>
      <c r="AS759" s="58"/>
      <c r="AT759" s="58"/>
    </row>
    <row r="760" spans="1:46" ht="12.75" customHeight="1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8"/>
      <c r="AN760" s="58"/>
      <c r="AO760" s="58"/>
      <c r="AP760" s="58"/>
      <c r="AQ760" s="58"/>
      <c r="AR760" s="58"/>
      <c r="AS760" s="58"/>
      <c r="AT760" s="58"/>
    </row>
    <row r="761" spans="1:46" ht="12.75" customHeight="1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8"/>
      <c r="AN761" s="58"/>
      <c r="AO761" s="58"/>
      <c r="AP761" s="58"/>
      <c r="AQ761" s="58"/>
      <c r="AR761" s="58"/>
      <c r="AS761" s="58"/>
      <c r="AT761" s="58"/>
    </row>
    <row r="762" spans="1:46" ht="12.75" customHeight="1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8"/>
      <c r="AN762" s="58"/>
      <c r="AO762" s="58"/>
      <c r="AP762" s="58"/>
      <c r="AQ762" s="58"/>
      <c r="AR762" s="58"/>
      <c r="AS762" s="58"/>
      <c r="AT762" s="58"/>
    </row>
    <row r="763" spans="1:46" ht="12.75" customHeight="1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8"/>
      <c r="AN763" s="58"/>
      <c r="AO763" s="58"/>
      <c r="AP763" s="58"/>
      <c r="AQ763" s="58"/>
      <c r="AR763" s="58"/>
      <c r="AS763" s="58"/>
      <c r="AT763" s="58"/>
    </row>
    <row r="764" spans="1:46" ht="12.75" customHeight="1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8"/>
      <c r="AN764" s="58"/>
      <c r="AO764" s="58"/>
      <c r="AP764" s="58"/>
      <c r="AQ764" s="58"/>
      <c r="AR764" s="58"/>
      <c r="AS764" s="58"/>
      <c r="AT764" s="58"/>
    </row>
    <row r="765" spans="1:46" ht="12.75" customHeight="1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8"/>
      <c r="AN765" s="58"/>
      <c r="AO765" s="58"/>
      <c r="AP765" s="58"/>
      <c r="AQ765" s="58"/>
      <c r="AR765" s="58"/>
      <c r="AS765" s="58"/>
      <c r="AT765" s="58"/>
    </row>
    <row r="766" spans="1:46" ht="12.75" customHeight="1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8"/>
      <c r="AN766" s="58"/>
      <c r="AO766" s="58"/>
      <c r="AP766" s="58"/>
      <c r="AQ766" s="58"/>
      <c r="AR766" s="58"/>
      <c r="AS766" s="58"/>
      <c r="AT766" s="58"/>
    </row>
    <row r="767" spans="1:46" ht="12.75" customHeight="1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8"/>
      <c r="AN767" s="58"/>
      <c r="AO767" s="58"/>
      <c r="AP767" s="58"/>
      <c r="AQ767" s="58"/>
      <c r="AR767" s="58"/>
      <c r="AS767" s="58"/>
      <c r="AT767" s="58"/>
    </row>
    <row r="768" spans="1:46" ht="12.75" customHeight="1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8"/>
      <c r="AN768" s="58"/>
      <c r="AO768" s="58"/>
      <c r="AP768" s="58"/>
      <c r="AQ768" s="58"/>
      <c r="AR768" s="58"/>
      <c r="AS768" s="58"/>
      <c r="AT768" s="58"/>
    </row>
    <row r="769" spans="1:46" ht="12.75" customHeight="1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8"/>
      <c r="AN769" s="58"/>
      <c r="AO769" s="58"/>
      <c r="AP769" s="58"/>
      <c r="AQ769" s="58"/>
      <c r="AR769" s="58"/>
      <c r="AS769" s="58"/>
      <c r="AT769" s="58"/>
    </row>
    <row r="770" spans="1:46" ht="12.75" customHeight="1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8"/>
      <c r="AN770" s="58"/>
      <c r="AO770" s="58"/>
      <c r="AP770" s="58"/>
      <c r="AQ770" s="58"/>
      <c r="AR770" s="58"/>
      <c r="AS770" s="58"/>
      <c r="AT770" s="58"/>
    </row>
    <row r="771" spans="1:46" ht="12.75" customHeight="1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8"/>
      <c r="AN771" s="58"/>
      <c r="AO771" s="58"/>
      <c r="AP771" s="58"/>
      <c r="AQ771" s="58"/>
      <c r="AR771" s="58"/>
      <c r="AS771" s="58"/>
      <c r="AT771" s="58"/>
    </row>
    <row r="772" spans="1:46" ht="12.75" customHeight="1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8"/>
      <c r="AN772" s="58"/>
      <c r="AO772" s="58"/>
      <c r="AP772" s="58"/>
      <c r="AQ772" s="58"/>
      <c r="AR772" s="58"/>
      <c r="AS772" s="58"/>
      <c r="AT772" s="58"/>
    </row>
    <row r="773" spans="1:46" ht="12.75" customHeight="1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8"/>
      <c r="AN773" s="58"/>
      <c r="AO773" s="58"/>
      <c r="AP773" s="58"/>
      <c r="AQ773" s="58"/>
      <c r="AR773" s="58"/>
      <c r="AS773" s="58"/>
      <c r="AT773" s="58"/>
    </row>
    <row r="774" spans="1:46" ht="12.75" customHeight="1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8"/>
      <c r="AN774" s="58"/>
      <c r="AO774" s="58"/>
      <c r="AP774" s="58"/>
      <c r="AQ774" s="58"/>
      <c r="AR774" s="58"/>
      <c r="AS774" s="58"/>
      <c r="AT774" s="58"/>
    </row>
    <row r="775" spans="1:46" ht="12.75" customHeight="1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8"/>
      <c r="AN775" s="58"/>
      <c r="AO775" s="58"/>
      <c r="AP775" s="58"/>
      <c r="AQ775" s="58"/>
      <c r="AR775" s="58"/>
      <c r="AS775" s="58"/>
      <c r="AT775" s="58"/>
    </row>
    <row r="776" spans="1:46" ht="12.75" customHeight="1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8"/>
      <c r="AN776" s="58"/>
      <c r="AO776" s="58"/>
      <c r="AP776" s="58"/>
      <c r="AQ776" s="58"/>
      <c r="AR776" s="58"/>
      <c r="AS776" s="58"/>
      <c r="AT776" s="58"/>
    </row>
    <row r="777" spans="1:46" ht="12.75" customHeight="1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8"/>
      <c r="AN777" s="58"/>
      <c r="AO777" s="58"/>
      <c r="AP777" s="58"/>
      <c r="AQ777" s="58"/>
      <c r="AR777" s="58"/>
      <c r="AS777" s="58"/>
      <c r="AT777" s="58"/>
    </row>
    <row r="778" spans="1:46" ht="12.75" customHeight="1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8"/>
      <c r="AN778" s="58"/>
      <c r="AO778" s="58"/>
      <c r="AP778" s="58"/>
      <c r="AQ778" s="58"/>
      <c r="AR778" s="58"/>
      <c r="AS778" s="58"/>
      <c r="AT778" s="58"/>
    </row>
    <row r="779" spans="1:46" ht="12.75" customHeight="1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8"/>
      <c r="AN779" s="58"/>
      <c r="AO779" s="58"/>
      <c r="AP779" s="58"/>
      <c r="AQ779" s="58"/>
      <c r="AR779" s="58"/>
      <c r="AS779" s="58"/>
      <c r="AT779" s="58"/>
    </row>
    <row r="780" spans="1:46" ht="12.75" customHeight="1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8"/>
      <c r="AN780" s="58"/>
      <c r="AO780" s="58"/>
      <c r="AP780" s="58"/>
      <c r="AQ780" s="58"/>
      <c r="AR780" s="58"/>
      <c r="AS780" s="58"/>
      <c r="AT780" s="58"/>
    </row>
    <row r="781" spans="1:46" ht="12.75" customHeight="1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8"/>
      <c r="AN781" s="58"/>
      <c r="AO781" s="58"/>
      <c r="AP781" s="58"/>
      <c r="AQ781" s="58"/>
      <c r="AR781" s="58"/>
      <c r="AS781" s="58"/>
      <c r="AT781" s="58"/>
    </row>
    <row r="782" spans="1:46" ht="12.75" customHeight="1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8"/>
      <c r="AN782" s="58"/>
      <c r="AO782" s="58"/>
      <c r="AP782" s="58"/>
      <c r="AQ782" s="58"/>
      <c r="AR782" s="58"/>
      <c r="AS782" s="58"/>
      <c r="AT782" s="58"/>
    </row>
    <row r="783" spans="1:46" ht="12.75" customHeight="1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8"/>
      <c r="AN783" s="58"/>
      <c r="AO783" s="58"/>
      <c r="AP783" s="58"/>
      <c r="AQ783" s="58"/>
      <c r="AR783" s="58"/>
      <c r="AS783" s="58"/>
      <c r="AT783" s="58"/>
    </row>
    <row r="784" spans="1:46" ht="12.75" customHeight="1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8"/>
      <c r="AN784" s="58"/>
      <c r="AO784" s="58"/>
      <c r="AP784" s="58"/>
      <c r="AQ784" s="58"/>
      <c r="AR784" s="58"/>
      <c r="AS784" s="58"/>
      <c r="AT784" s="58"/>
    </row>
    <row r="785" spans="1:46" ht="12.75" customHeight="1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8"/>
      <c r="AN785" s="58"/>
      <c r="AO785" s="58"/>
      <c r="AP785" s="58"/>
      <c r="AQ785" s="58"/>
      <c r="AR785" s="58"/>
      <c r="AS785" s="58"/>
      <c r="AT785" s="58"/>
    </row>
    <row r="786" spans="1:46" ht="12.75" customHeight="1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8"/>
      <c r="AN786" s="58"/>
      <c r="AO786" s="58"/>
      <c r="AP786" s="58"/>
      <c r="AQ786" s="58"/>
      <c r="AR786" s="58"/>
      <c r="AS786" s="58"/>
      <c r="AT786" s="58"/>
    </row>
    <row r="787" spans="1:46" ht="12.75" customHeight="1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8"/>
      <c r="AN787" s="58"/>
      <c r="AO787" s="58"/>
      <c r="AP787" s="58"/>
      <c r="AQ787" s="58"/>
      <c r="AR787" s="58"/>
      <c r="AS787" s="58"/>
      <c r="AT787" s="58"/>
    </row>
    <row r="788" spans="1:46" ht="12.75" customHeight="1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8"/>
      <c r="AN788" s="58"/>
      <c r="AO788" s="58"/>
      <c r="AP788" s="58"/>
      <c r="AQ788" s="58"/>
      <c r="AR788" s="58"/>
      <c r="AS788" s="58"/>
      <c r="AT788" s="58"/>
    </row>
    <row r="789" spans="1:46" ht="12.75" customHeight="1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8"/>
      <c r="AN789" s="58"/>
      <c r="AO789" s="58"/>
      <c r="AP789" s="58"/>
      <c r="AQ789" s="58"/>
      <c r="AR789" s="58"/>
      <c r="AS789" s="58"/>
      <c r="AT789" s="58"/>
    </row>
    <row r="790" spans="1:46" ht="12.75" customHeight="1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8"/>
      <c r="AN790" s="58"/>
      <c r="AO790" s="58"/>
      <c r="AP790" s="58"/>
      <c r="AQ790" s="58"/>
      <c r="AR790" s="58"/>
      <c r="AS790" s="58"/>
      <c r="AT790" s="58"/>
    </row>
    <row r="791" spans="1:46" ht="12.75" customHeight="1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8"/>
      <c r="AN791" s="58"/>
      <c r="AO791" s="58"/>
      <c r="AP791" s="58"/>
      <c r="AQ791" s="58"/>
      <c r="AR791" s="58"/>
      <c r="AS791" s="58"/>
      <c r="AT791" s="58"/>
    </row>
    <row r="792" spans="1:46" ht="12.75" customHeight="1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8"/>
      <c r="AN792" s="58"/>
      <c r="AO792" s="58"/>
      <c r="AP792" s="58"/>
      <c r="AQ792" s="58"/>
      <c r="AR792" s="58"/>
      <c r="AS792" s="58"/>
      <c r="AT792" s="58"/>
    </row>
    <row r="793" spans="1:46" ht="12.75" customHeight="1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8"/>
      <c r="AN793" s="58"/>
      <c r="AO793" s="58"/>
      <c r="AP793" s="58"/>
      <c r="AQ793" s="58"/>
      <c r="AR793" s="58"/>
      <c r="AS793" s="58"/>
      <c r="AT793" s="58"/>
    </row>
    <row r="794" spans="1:46" ht="12.75" customHeight="1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8"/>
      <c r="AN794" s="58"/>
      <c r="AO794" s="58"/>
      <c r="AP794" s="58"/>
      <c r="AQ794" s="58"/>
      <c r="AR794" s="58"/>
      <c r="AS794" s="58"/>
      <c r="AT794" s="58"/>
    </row>
    <row r="795" spans="1:46" ht="12.75" customHeight="1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8"/>
      <c r="AN795" s="58"/>
      <c r="AO795" s="58"/>
      <c r="AP795" s="58"/>
      <c r="AQ795" s="58"/>
      <c r="AR795" s="58"/>
      <c r="AS795" s="58"/>
      <c r="AT795" s="58"/>
    </row>
    <row r="796" spans="1:46" ht="12.75" customHeight="1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8"/>
      <c r="AN796" s="58"/>
      <c r="AO796" s="58"/>
      <c r="AP796" s="58"/>
      <c r="AQ796" s="58"/>
      <c r="AR796" s="58"/>
      <c r="AS796" s="58"/>
      <c r="AT796" s="58"/>
    </row>
    <row r="797" spans="1:46" ht="12.75" customHeight="1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8"/>
      <c r="AN797" s="58"/>
      <c r="AO797" s="58"/>
      <c r="AP797" s="58"/>
      <c r="AQ797" s="58"/>
      <c r="AR797" s="58"/>
      <c r="AS797" s="58"/>
      <c r="AT797" s="58"/>
    </row>
    <row r="798" spans="1:46" ht="12.75" customHeight="1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8"/>
      <c r="AN798" s="58"/>
      <c r="AO798" s="58"/>
      <c r="AP798" s="58"/>
      <c r="AQ798" s="58"/>
      <c r="AR798" s="58"/>
      <c r="AS798" s="58"/>
      <c r="AT798" s="58"/>
    </row>
    <row r="799" spans="1:46" ht="12.75" customHeight="1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8"/>
      <c r="AN799" s="58"/>
      <c r="AO799" s="58"/>
      <c r="AP799" s="58"/>
      <c r="AQ799" s="58"/>
      <c r="AR799" s="58"/>
      <c r="AS799" s="58"/>
      <c r="AT799" s="58"/>
    </row>
    <row r="800" spans="1:46" ht="12.75" customHeight="1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8"/>
      <c r="AN800" s="58"/>
      <c r="AO800" s="58"/>
      <c r="AP800" s="58"/>
      <c r="AQ800" s="58"/>
      <c r="AR800" s="58"/>
      <c r="AS800" s="58"/>
      <c r="AT800" s="58"/>
    </row>
    <row r="801" spans="1:46" ht="12.75" customHeight="1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8"/>
      <c r="AN801" s="58"/>
      <c r="AO801" s="58"/>
      <c r="AP801" s="58"/>
      <c r="AQ801" s="58"/>
      <c r="AR801" s="58"/>
      <c r="AS801" s="58"/>
      <c r="AT801" s="58"/>
    </row>
    <row r="802" spans="1:46" ht="12.75" customHeight="1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8"/>
      <c r="AN802" s="58"/>
      <c r="AO802" s="58"/>
      <c r="AP802" s="58"/>
      <c r="AQ802" s="58"/>
      <c r="AR802" s="58"/>
      <c r="AS802" s="58"/>
      <c r="AT802" s="58"/>
    </row>
    <row r="803" spans="1:46" ht="12.75" customHeight="1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8"/>
      <c r="AN803" s="58"/>
      <c r="AO803" s="58"/>
      <c r="AP803" s="58"/>
      <c r="AQ803" s="58"/>
      <c r="AR803" s="58"/>
      <c r="AS803" s="58"/>
      <c r="AT803" s="58"/>
    </row>
    <row r="804" spans="1:46" ht="12.75" customHeight="1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8"/>
      <c r="AN804" s="58"/>
      <c r="AO804" s="58"/>
      <c r="AP804" s="58"/>
      <c r="AQ804" s="58"/>
      <c r="AR804" s="58"/>
      <c r="AS804" s="58"/>
      <c r="AT804" s="58"/>
    </row>
    <row r="805" spans="1:46" ht="12.75" customHeight="1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8"/>
      <c r="AN805" s="58"/>
      <c r="AO805" s="58"/>
      <c r="AP805" s="58"/>
      <c r="AQ805" s="58"/>
      <c r="AR805" s="58"/>
      <c r="AS805" s="58"/>
      <c r="AT805" s="58"/>
    </row>
    <row r="806" spans="1:46" ht="12.75" customHeight="1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8"/>
      <c r="AN806" s="58"/>
      <c r="AO806" s="58"/>
      <c r="AP806" s="58"/>
      <c r="AQ806" s="58"/>
      <c r="AR806" s="58"/>
      <c r="AS806" s="58"/>
      <c r="AT806" s="58"/>
    </row>
    <row r="807" spans="1:46" ht="12.75" customHeight="1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8"/>
      <c r="AN807" s="58"/>
      <c r="AO807" s="58"/>
      <c r="AP807" s="58"/>
      <c r="AQ807" s="58"/>
      <c r="AR807" s="58"/>
      <c r="AS807" s="58"/>
      <c r="AT807" s="58"/>
    </row>
    <row r="808" spans="1:46" ht="12.75" customHeight="1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8"/>
      <c r="AN808" s="58"/>
      <c r="AO808" s="58"/>
      <c r="AP808" s="58"/>
      <c r="AQ808" s="58"/>
      <c r="AR808" s="58"/>
      <c r="AS808" s="58"/>
      <c r="AT808" s="58"/>
    </row>
    <row r="809" spans="1:46" ht="12.75" customHeight="1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8"/>
      <c r="AN809" s="58"/>
      <c r="AO809" s="58"/>
      <c r="AP809" s="58"/>
      <c r="AQ809" s="58"/>
      <c r="AR809" s="58"/>
      <c r="AS809" s="58"/>
      <c r="AT809" s="58"/>
    </row>
    <row r="810" spans="1:46" ht="12.75" customHeight="1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8"/>
      <c r="AN810" s="58"/>
      <c r="AO810" s="58"/>
      <c r="AP810" s="58"/>
      <c r="AQ810" s="58"/>
      <c r="AR810" s="58"/>
      <c r="AS810" s="58"/>
      <c r="AT810" s="58"/>
    </row>
    <row r="811" spans="1:46" ht="12.75" customHeight="1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8"/>
      <c r="AN811" s="58"/>
      <c r="AO811" s="58"/>
      <c r="AP811" s="58"/>
      <c r="AQ811" s="58"/>
      <c r="AR811" s="58"/>
      <c r="AS811" s="58"/>
      <c r="AT811" s="58"/>
    </row>
    <row r="812" spans="1:46" ht="12.75" customHeight="1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8"/>
      <c r="AN812" s="58"/>
      <c r="AO812" s="58"/>
      <c r="AP812" s="58"/>
      <c r="AQ812" s="58"/>
      <c r="AR812" s="58"/>
      <c r="AS812" s="58"/>
      <c r="AT812" s="58"/>
    </row>
    <row r="813" spans="1:46" ht="12.75" customHeight="1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8"/>
      <c r="AN813" s="58"/>
      <c r="AO813" s="58"/>
      <c r="AP813" s="58"/>
      <c r="AQ813" s="58"/>
      <c r="AR813" s="58"/>
      <c r="AS813" s="58"/>
      <c r="AT813" s="58"/>
    </row>
    <row r="814" spans="1:46" ht="12.75" customHeight="1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8"/>
      <c r="AN814" s="58"/>
      <c r="AO814" s="58"/>
      <c r="AP814" s="58"/>
      <c r="AQ814" s="58"/>
      <c r="AR814" s="58"/>
      <c r="AS814" s="58"/>
      <c r="AT814" s="58"/>
    </row>
    <row r="815" spans="1:46" ht="12.75" customHeight="1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8"/>
      <c r="AN815" s="58"/>
      <c r="AO815" s="58"/>
      <c r="AP815" s="58"/>
      <c r="AQ815" s="58"/>
      <c r="AR815" s="58"/>
      <c r="AS815" s="58"/>
      <c r="AT815" s="58"/>
    </row>
    <row r="816" spans="1:46" ht="12.75" customHeight="1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8"/>
      <c r="AN816" s="58"/>
      <c r="AO816" s="58"/>
      <c r="AP816" s="58"/>
      <c r="AQ816" s="58"/>
      <c r="AR816" s="58"/>
      <c r="AS816" s="58"/>
      <c r="AT816" s="58"/>
    </row>
    <row r="817" spans="1:46" ht="12.75" customHeight="1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8"/>
      <c r="AN817" s="58"/>
      <c r="AO817" s="58"/>
      <c r="AP817" s="58"/>
      <c r="AQ817" s="58"/>
      <c r="AR817" s="58"/>
      <c r="AS817" s="58"/>
      <c r="AT817" s="58"/>
    </row>
    <row r="818" spans="1:46" ht="12.75" customHeight="1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8"/>
      <c r="AN818" s="58"/>
      <c r="AO818" s="58"/>
      <c r="AP818" s="58"/>
      <c r="AQ818" s="58"/>
      <c r="AR818" s="58"/>
      <c r="AS818" s="58"/>
      <c r="AT818" s="58"/>
    </row>
    <row r="819" spans="1:46" ht="12.75" customHeight="1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8"/>
      <c r="AN819" s="58"/>
      <c r="AO819" s="58"/>
      <c r="AP819" s="58"/>
      <c r="AQ819" s="58"/>
      <c r="AR819" s="58"/>
      <c r="AS819" s="58"/>
      <c r="AT819" s="58"/>
    </row>
    <row r="820" spans="1:46" ht="12.75" customHeight="1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8"/>
      <c r="AN820" s="58"/>
      <c r="AO820" s="58"/>
      <c r="AP820" s="58"/>
      <c r="AQ820" s="58"/>
      <c r="AR820" s="58"/>
      <c r="AS820" s="58"/>
      <c r="AT820" s="58"/>
    </row>
    <row r="821" spans="1:46" ht="12.75" customHeight="1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8"/>
      <c r="AN821" s="58"/>
      <c r="AO821" s="58"/>
      <c r="AP821" s="58"/>
      <c r="AQ821" s="58"/>
      <c r="AR821" s="58"/>
      <c r="AS821" s="58"/>
      <c r="AT821" s="58"/>
    </row>
    <row r="822" spans="1:46" ht="12.75" customHeight="1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8"/>
      <c r="AN822" s="58"/>
      <c r="AO822" s="58"/>
      <c r="AP822" s="58"/>
      <c r="AQ822" s="58"/>
      <c r="AR822" s="58"/>
      <c r="AS822" s="58"/>
      <c r="AT822" s="58"/>
    </row>
    <row r="823" spans="1:46" ht="12.75" customHeight="1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8"/>
      <c r="AN823" s="58"/>
      <c r="AO823" s="58"/>
      <c r="AP823" s="58"/>
      <c r="AQ823" s="58"/>
      <c r="AR823" s="58"/>
      <c r="AS823" s="58"/>
      <c r="AT823" s="58"/>
    </row>
    <row r="824" spans="1:46" ht="12.75" customHeight="1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8"/>
      <c r="AN824" s="58"/>
      <c r="AO824" s="58"/>
      <c r="AP824" s="58"/>
      <c r="AQ824" s="58"/>
      <c r="AR824" s="58"/>
      <c r="AS824" s="58"/>
      <c r="AT824" s="58"/>
    </row>
    <row r="825" spans="1:46" ht="12.75" customHeight="1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8"/>
      <c r="AN825" s="58"/>
      <c r="AO825" s="58"/>
      <c r="AP825" s="58"/>
      <c r="AQ825" s="58"/>
      <c r="AR825" s="58"/>
      <c r="AS825" s="58"/>
      <c r="AT825" s="58"/>
    </row>
    <row r="826" spans="1:46" ht="12.75" customHeight="1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8"/>
      <c r="AN826" s="58"/>
      <c r="AO826" s="58"/>
      <c r="AP826" s="58"/>
      <c r="AQ826" s="58"/>
      <c r="AR826" s="58"/>
      <c r="AS826" s="58"/>
      <c r="AT826" s="58"/>
    </row>
    <row r="827" spans="1:46" ht="12.75" customHeight="1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8"/>
      <c r="AN827" s="58"/>
      <c r="AO827" s="58"/>
      <c r="AP827" s="58"/>
      <c r="AQ827" s="58"/>
      <c r="AR827" s="58"/>
      <c r="AS827" s="58"/>
      <c r="AT827" s="58"/>
    </row>
    <row r="828" spans="1:46" ht="12.75" customHeight="1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8"/>
      <c r="AN828" s="58"/>
      <c r="AO828" s="58"/>
      <c r="AP828" s="58"/>
      <c r="AQ828" s="58"/>
      <c r="AR828" s="58"/>
      <c r="AS828" s="58"/>
      <c r="AT828" s="58"/>
    </row>
    <row r="829" spans="1:46" ht="12.75" customHeight="1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8"/>
      <c r="AN829" s="58"/>
      <c r="AO829" s="58"/>
      <c r="AP829" s="58"/>
      <c r="AQ829" s="58"/>
      <c r="AR829" s="58"/>
      <c r="AS829" s="58"/>
      <c r="AT829" s="58"/>
    </row>
    <row r="830" spans="1:46" ht="12.75" customHeight="1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8"/>
      <c r="AN830" s="58"/>
      <c r="AO830" s="58"/>
      <c r="AP830" s="58"/>
      <c r="AQ830" s="58"/>
      <c r="AR830" s="58"/>
      <c r="AS830" s="58"/>
      <c r="AT830" s="58"/>
    </row>
    <row r="831" spans="1:46" ht="12.75" customHeight="1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8"/>
      <c r="AN831" s="58"/>
      <c r="AO831" s="58"/>
      <c r="AP831" s="58"/>
      <c r="AQ831" s="58"/>
      <c r="AR831" s="58"/>
      <c r="AS831" s="58"/>
      <c r="AT831" s="58"/>
    </row>
    <row r="832" spans="1:46" ht="12.75" customHeight="1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8"/>
      <c r="AN832" s="58"/>
      <c r="AO832" s="58"/>
      <c r="AP832" s="58"/>
      <c r="AQ832" s="58"/>
      <c r="AR832" s="58"/>
      <c r="AS832" s="58"/>
      <c r="AT832" s="58"/>
    </row>
    <row r="833" spans="1:46" ht="12.75" customHeight="1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8"/>
      <c r="AN833" s="58"/>
      <c r="AO833" s="58"/>
      <c r="AP833" s="58"/>
      <c r="AQ833" s="58"/>
      <c r="AR833" s="58"/>
      <c r="AS833" s="58"/>
      <c r="AT833" s="58"/>
    </row>
    <row r="834" spans="1:46" ht="12.75" customHeight="1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8"/>
      <c r="AN834" s="58"/>
      <c r="AO834" s="58"/>
      <c r="AP834" s="58"/>
      <c r="AQ834" s="58"/>
      <c r="AR834" s="58"/>
      <c r="AS834" s="58"/>
      <c r="AT834" s="58"/>
    </row>
    <row r="835" spans="1:46" ht="12.75" customHeight="1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8"/>
      <c r="AN835" s="58"/>
      <c r="AO835" s="58"/>
      <c r="AP835" s="58"/>
      <c r="AQ835" s="58"/>
      <c r="AR835" s="58"/>
      <c r="AS835" s="58"/>
      <c r="AT835" s="58"/>
    </row>
    <row r="836" spans="1:46" ht="12.75" customHeight="1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8"/>
      <c r="AN836" s="58"/>
      <c r="AO836" s="58"/>
      <c r="AP836" s="58"/>
      <c r="AQ836" s="58"/>
      <c r="AR836" s="58"/>
      <c r="AS836" s="58"/>
      <c r="AT836" s="58"/>
    </row>
    <row r="837" spans="1:46" ht="12.75" customHeight="1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8"/>
      <c r="AN837" s="58"/>
      <c r="AO837" s="58"/>
      <c r="AP837" s="58"/>
      <c r="AQ837" s="58"/>
      <c r="AR837" s="58"/>
      <c r="AS837" s="58"/>
      <c r="AT837" s="58"/>
    </row>
    <row r="838" spans="1:46" ht="12.75" customHeight="1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8"/>
      <c r="AN838" s="58"/>
      <c r="AO838" s="58"/>
      <c r="AP838" s="58"/>
      <c r="AQ838" s="58"/>
      <c r="AR838" s="58"/>
      <c r="AS838" s="58"/>
      <c r="AT838" s="58"/>
    </row>
    <row r="839" spans="1:46" ht="12.75" customHeight="1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8"/>
      <c r="AN839" s="58"/>
      <c r="AO839" s="58"/>
      <c r="AP839" s="58"/>
      <c r="AQ839" s="58"/>
      <c r="AR839" s="58"/>
      <c r="AS839" s="58"/>
      <c r="AT839" s="58"/>
    </row>
    <row r="840" spans="1:46" ht="12.75" customHeight="1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8"/>
      <c r="AN840" s="58"/>
      <c r="AO840" s="58"/>
      <c r="AP840" s="58"/>
      <c r="AQ840" s="58"/>
      <c r="AR840" s="58"/>
      <c r="AS840" s="58"/>
      <c r="AT840" s="58"/>
    </row>
    <row r="841" spans="1:46" ht="12.75" customHeight="1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8"/>
      <c r="AN841" s="58"/>
      <c r="AO841" s="58"/>
      <c r="AP841" s="58"/>
      <c r="AQ841" s="58"/>
      <c r="AR841" s="58"/>
      <c r="AS841" s="58"/>
      <c r="AT841" s="58"/>
    </row>
    <row r="842" spans="1:46" ht="12.75" customHeight="1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8"/>
      <c r="AN842" s="58"/>
      <c r="AO842" s="58"/>
      <c r="AP842" s="58"/>
      <c r="AQ842" s="58"/>
      <c r="AR842" s="58"/>
      <c r="AS842" s="58"/>
      <c r="AT842" s="58"/>
    </row>
    <row r="843" spans="1:46" ht="12.75" customHeight="1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8"/>
      <c r="AN843" s="58"/>
      <c r="AO843" s="58"/>
      <c r="AP843" s="58"/>
      <c r="AQ843" s="58"/>
      <c r="AR843" s="58"/>
      <c r="AS843" s="58"/>
      <c r="AT843" s="58"/>
    </row>
    <row r="844" spans="1:46" ht="12.75" customHeight="1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8"/>
      <c r="AN844" s="58"/>
      <c r="AO844" s="58"/>
      <c r="AP844" s="58"/>
      <c r="AQ844" s="58"/>
      <c r="AR844" s="58"/>
      <c r="AS844" s="58"/>
      <c r="AT844" s="58"/>
    </row>
    <row r="845" spans="1:46" ht="12.75" customHeight="1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8"/>
      <c r="AN845" s="58"/>
      <c r="AO845" s="58"/>
      <c r="AP845" s="58"/>
      <c r="AQ845" s="58"/>
      <c r="AR845" s="58"/>
      <c r="AS845" s="58"/>
      <c r="AT845" s="58"/>
    </row>
    <row r="846" spans="1:46" ht="12.75" customHeight="1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8"/>
      <c r="AN846" s="58"/>
      <c r="AO846" s="58"/>
      <c r="AP846" s="58"/>
      <c r="AQ846" s="58"/>
      <c r="AR846" s="58"/>
      <c r="AS846" s="58"/>
      <c r="AT846" s="58"/>
    </row>
    <row r="847" spans="1:46" ht="12.75" customHeight="1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8"/>
      <c r="AN847" s="58"/>
      <c r="AO847" s="58"/>
      <c r="AP847" s="58"/>
      <c r="AQ847" s="58"/>
      <c r="AR847" s="58"/>
      <c r="AS847" s="58"/>
      <c r="AT847" s="58"/>
    </row>
    <row r="848" spans="1:46" ht="12.75" customHeight="1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8"/>
      <c r="AN848" s="58"/>
      <c r="AO848" s="58"/>
      <c r="AP848" s="58"/>
      <c r="AQ848" s="58"/>
      <c r="AR848" s="58"/>
      <c r="AS848" s="58"/>
      <c r="AT848" s="58"/>
    </row>
    <row r="849" spans="1:46" ht="12.75" customHeight="1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8"/>
      <c r="AN849" s="58"/>
      <c r="AO849" s="58"/>
      <c r="AP849" s="58"/>
      <c r="AQ849" s="58"/>
      <c r="AR849" s="58"/>
      <c r="AS849" s="58"/>
      <c r="AT849" s="58"/>
    </row>
    <row r="850" spans="1:46" ht="12.75" customHeight="1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8"/>
      <c r="AN850" s="58"/>
      <c r="AO850" s="58"/>
      <c r="AP850" s="58"/>
      <c r="AQ850" s="58"/>
      <c r="AR850" s="58"/>
      <c r="AS850" s="58"/>
      <c r="AT850" s="58"/>
    </row>
    <row r="851" spans="1:46" ht="12.75" customHeight="1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8"/>
      <c r="AN851" s="58"/>
      <c r="AO851" s="58"/>
      <c r="AP851" s="58"/>
      <c r="AQ851" s="58"/>
      <c r="AR851" s="58"/>
      <c r="AS851" s="58"/>
      <c r="AT851" s="58"/>
    </row>
    <row r="852" spans="1:46" ht="12.75" customHeight="1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8"/>
      <c r="AN852" s="58"/>
      <c r="AO852" s="58"/>
      <c r="AP852" s="58"/>
      <c r="AQ852" s="58"/>
      <c r="AR852" s="58"/>
      <c r="AS852" s="58"/>
      <c r="AT852" s="58"/>
    </row>
    <row r="853" spans="1:46" ht="12.75" customHeight="1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8"/>
      <c r="AN853" s="58"/>
      <c r="AO853" s="58"/>
      <c r="AP853" s="58"/>
      <c r="AQ853" s="58"/>
      <c r="AR853" s="58"/>
      <c r="AS853" s="58"/>
      <c r="AT853" s="58"/>
    </row>
    <row r="854" spans="1:46" ht="12.75" customHeight="1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8"/>
      <c r="AN854" s="58"/>
      <c r="AO854" s="58"/>
      <c r="AP854" s="58"/>
      <c r="AQ854" s="58"/>
      <c r="AR854" s="58"/>
      <c r="AS854" s="58"/>
      <c r="AT854" s="58"/>
    </row>
    <row r="855" spans="1:46" ht="12.75" customHeight="1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8"/>
      <c r="AN855" s="58"/>
      <c r="AO855" s="58"/>
      <c r="AP855" s="58"/>
      <c r="AQ855" s="58"/>
      <c r="AR855" s="58"/>
      <c r="AS855" s="58"/>
      <c r="AT855" s="58"/>
    </row>
    <row r="856" spans="1:46" ht="12.75" customHeight="1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8"/>
      <c r="AN856" s="58"/>
      <c r="AO856" s="58"/>
      <c r="AP856" s="58"/>
      <c r="AQ856" s="58"/>
      <c r="AR856" s="58"/>
      <c r="AS856" s="58"/>
      <c r="AT856" s="58"/>
    </row>
    <row r="857" spans="1:46" ht="12.75" customHeight="1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8"/>
      <c r="AN857" s="58"/>
      <c r="AO857" s="58"/>
      <c r="AP857" s="58"/>
      <c r="AQ857" s="58"/>
      <c r="AR857" s="58"/>
      <c r="AS857" s="58"/>
      <c r="AT857" s="58"/>
    </row>
    <row r="858" spans="1:46" ht="12.75" customHeight="1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8"/>
      <c r="AN858" s="58"/>
      <c r="AO858" s="58"/>
      <c r="AP858" s="58"/>
      <c r="AQ858" s="58"/>
      <c r="AR858" s="58"/>
      <c r="AS858" s="58"/>
      <c r="AT858" s="58"/>
    </row>
    <row r="859" spans="1:46" ht="12.75" customHeight="1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8"/>
      <c r="AN859" s="58"/>
      <c r="AO859" s="58"/>
      <c r="AP859" s="58"/>
      <c r="AQ859" s="58"/>
      <c r="AR859" s="58"/>
      <c r="AS859" s="58"/>
      <c r="AT859" s="58"/>
    </row>
    <row r="860" spans="1:46" ht="12.75" customHeight="1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8"/>
      <c r="AN860" s="58"/>
      <c r="AO860" s="58"/>
      <c r="AP860" s="58"/>
      <c r="AQ860" s="58"/>
      <c r="AR860" s="58"/>
      <c r="AS860" s="58"/>
      <c r="AT860" s="58"/>
    </row>
    <row r="861" spans="1:46" ht="12.75" customHeight="1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8"/>
      <c r="AN861" s="58"/>
      <c r="AO861" s="58"/>
      <c r="AP861" s="58"/>
      <c r="AQ861" s="58"/>
      <c r="AR861" s="58"/>
      <c r="AS861" s="58"/>
      <c r="AT861" s="58"/>
    </row>
    <row r="862" spans="1:46" ht="12.75" customHeight="1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8"/>
      <c r="AN862" s="58"/>
      <c r="AO862" s="58"/>
      <c r="AP862" s="58"/>
      <c r="AQ862" s="58"/>
      <c r="AR862" s="58"/>
      <c r="AS862" s="58"/>
      <c r="AT862" s="58"/>
    </row>
    <row r="863" spans="1:46" ht="12.75" customHeight="1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8"/>
      <c r="AN863" s="58"/>
      <c r="AO863" s="58"/>
      <c r="AP863" s="58"/>
      <c r="AQ863" s="58"/>
      <c r="AR863" s="58"/>
      <c r="AS863" s="58"/>
      <c r="AT863" s="58"/>
    </row>
    <row r="864" spans="1:46" ht="12.75" customHeight="1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8"/>
      <c r="AN864" s="58"/>
      <c r="AO864" s="58"/>
      <c r="AP864" s="58"/>
      <c r="AQ864" s="58"/>
      <c r="AR864" s="58"/>
      <c r="AS864" s="58"/>
      <c r="AT864" s="58"/>
    </row>
    <row r="865" spans="1:46" ht="12.75" customHeight="1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8"/>
      <c r="AN865" s="58"/>
      <c r="AO865" s="58"/>
      <c r="AP865" s="58"/>
      <c r="AQ865" s="58"/>
      <c r="AR865" s="58"/>
      <c r="AS865" s="58"/>
      <c r="AT865" s="58"/>
    </row>
    <row r="866" spans="1:46" ht="12.75" customHeight="1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8"/>
      <c r="AN866" s="58"/>
      <c r="AO866" s="58"/>
      <c r="AP866" s="58"/>
      <c r="AQ866" s="58"/>
      <c r="AR866" s="58"/>
      <c r="AS866" s="58"/>
      <c r="AT866" s="58"/>
    </row>
    <row r="867" spans="1:46" ht="12.75" customHeight="1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8"/>
      <c r="AN867" s="58"/>
      <c r="AO867" s="58"/>
      <c r="AP867" s="58"/>
      <c r="AQ867" s="58"/>
      <c r="AR867" s="58"/>
      <c r="AS867" s="58"/>
      <c r="AT867" s="58"/>
    </row>
    <row r="868" spans="1:46" ht="12.75" customHeight="1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8"/>
      <c r="AN868" s="58"/>
      <c r="AO868" s="58"/>
      <c r="AP868" s="58"/>
      <c r="AQ868" s="58"/>
      <c r="AR868" s="58"/>
      <c r="AS868" s="58"/>
      <c r="AT868" s="58"/>
    </row>
    <row r="869" spans="1:46" ht="12.75" customHeight="1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8"/>
      <c r="AN869" s="58"/>
      <c r="AO869" s="58"/>
      <c r="AP869" s="58"/>
      <c r="AQ869" s="58"/>
      <c r="AR869" s="58"/>
      <c r="AS869" s="58"/>
      <c r="AT869" s="58"/>
    </row>
    <row r="870" spans="1:46" ht="12.75" customHeight="1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8"/>
      <c r="AN870" s="58"/>
      <c r="AO870" s="58"/>
      <c r="AP870" s="58"/>
      <c r="AQ870" s="58"/>
      <c r="AR870" s="58"/>
      <c r="AS870" s="58"/>
      <c r="AT870" s="58"/>
    </row>
    <row r="871" spans="1:46" ht="12.75" customHeight="1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8"/>
      <c r="AN871" s="58"/>
      <c r="AO871" s="58"/>
      <c r="AP871" s="58"/>
      <c r="AQ871" s="58"/>
      <c r="AR871" s="58"/>
      <c r="AS871" s="58"/>
      <c r="AT871" s="58"/>
    </row>
    <row r="872" spans="1:46" ht="12.75" customHeight="1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8"/>
      <c r="AN872" s="58"/>
      <c r="AO872" s="58"/>
      <c r="AP872" s="58"/>
      <c r="AQ872" s="58"/>
      <c r="AR872" s="58"/>
      <c r="AS872" s="58"/>
      <c r="AT872" s="58"/>
    </row>
    <row r="873" spans="1:46" ht="12.75" customHeight="1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8"/>
      <c r="AN873" s="58"/>
      <c r="AO873" s="58"/>
      <c r="AP873" s="58"/>
      <c r="AQ873" s="58"/>
      <c r="AR873" s="58"/>
      <c r="AS873" s="58"/>
      <c r="AT873" s="58"/>
    </row>
    <row r="874" spans="1:46" ht="12.75" customHeight="1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8"/>
      <c r="AN874" s="58"/>
      <c r="AO874" s="58"/>
      <c r="AP874" s="58"/>
      <c r="AQ874" s="58"/>
      <c r="AR874" s="58"/>
      <c r="AS874" s="58"/>
      <c r="AT874" s="58"/>
    </row>
    <row r="875" spans="1:46" ht="12.75" customHeight="1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8"/>
      <c r="AN875" s="58"/>
      <c r="AO875" s="58"/>
      <c r="AP875" s="58"/>
      <c r="AQ875" s="58"/>
      <c r="AR875" s="58"/>
      <c r="AS875" s="58"/>
      <c r="AT875" s="58"/>
    </row>
    <row r="876" spans="1:46" ht="12.75" customHeight="1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8"/>
      <c r="AN876" s="58"/>
      <c r="AO876" s="58"/>
      <c r="AP876" s="58"/>
      <c r="AQ876" s="58"/>
      <c r="AR876" s="58"/>
      <c r="AS876" s="58"/>
      <c r="AT876" s="58"/>
    </row>
    <row r="877" spans="1:46" ht="12.75" customHeight="1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8"/>
      <c r="AN877" s="58"/>
      <c r="AO877" s="58"/>
      <c r="AP877" s="58"/>
      <c r="AQ877" s="58"/>
      <c r="AR877" s="58"/>
      <c r="AS877" s="58"/>
      <c r="AT877" s="58"/>
    </row>
    <row r="878" spans="1:46" ht="12.75" customHeight="1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8"/>
      <c r="AN878" s="58"/>
      <c r="AO878" s="58"/>
      <c r="AP878" s="58"/>
      <c r="AQ878" s="58"/>
      <c r="AR878" s="58"/>
      <c r="AS878" s="58"/>
      <c r="AT878" s="58"/>
    </row>
    <row r="879" spans="1:46" ht="12.75" customHeight="1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8"/>
      <c r="AN879" s="58"/>
      <c r="AO879" s="58"/>
      <c r="AP879" s="58"/>
      <c r="AQ879" s="58"/>
      <c r="AR879" s="58"/>
      <c r="AS879" s="58"/>
      <c r="AT879" s="58"/>
    </row>
    <row r="880" spans="1:46" ht="12.75" customHeight="1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8"/>
      <c r="AN880" s="58"/>
      <c r="AO880" s="58"/>
      <c r="AP880" s="58"/>
      <c r="AQ880" s="58"/>
      <c r="AR880" s="58"/>
      <c r="AS880" s="58"/>
      <c r="AT880" s="58"/>
    </row>
    <row r="881" spans="1:46" ht="12.75" customHeight="1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8"/>
      <c r="AN881" s="58"/>
      <c r="AO881" s="58"/>
      <c r="AP881" s="58"/>
      <c r="AQ881" s="58"/>
      <c r="AR881" s="58"/>
      <c r="AS881" s="58"/>
      <c r="AT881" s="58"/>
    </row>
    <row r="882" spans="1:46" ht="12.75" customHeight="1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8"/>
      <c r="AN882" s="58"/>
      <c r="AO882" s="58"/>
      <c r="AP882" s="58"/>
      <c r="AQ882" s="58"/>
      <c r="AR882" s="58"/>
      <c r="AS882" s="58"/>
      <c r="AT882" s="58"/>
    </row>
    <row r="883" spans="1:46" ht="12.75" customHeight="1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8"/>
      <c r="AN883" s="58"/>
      <c r="AO883" s="58"/>
      <c r="AP883" s="58"/>
      <c r="AQ883" s="58"/>
      <c r="AR883" s="58"/>
      <c r="AS883" s="58"/>
      <c r="AT883" s="58"/>
    </row>
    <row r="884" spans="1:46" ht="12.75" customHeight="1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8"/>
      <c r="AN884" s="58"/>
      <c r="AO884" s="58"/>
      <c r="AP884" s="58"/>
      <c r="AQ884" s="58"/>
      <c r="AR884" s="58"/>
      <c r="AS884" s="58"/>
      <c r="AT884" s="58"/>
    </row>
    <row r="885" spans="1:46" ht="12.75" customHeight="1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8"/>
      <c r="AN885" s="58"/>
      <c r="AO885" s="58"/>
      <c r="AP885" s="58"/>
      <c r="AQ885" s="58"/>
      <c r="AR885" s="58"/>
      <c r="AS885" s="58"/>
      <c r="AT885" s="58"/>
    </row>
    <row r="886" spans="1:46" ht="12.75" customHeight="1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8"/>
      <c r="AN886" s="58"/>
      <c r="AO886" s="58"/>
      <c r="AP886" s="58"/>
      <c r="AQ886" s="58"/>
      <c r="AR886" s="58"/>
      <c r="AS886" s="58"/>
      <c r="AT886" s="58"/>
    </row>
    <row r="887" spans="1:46" ht="12.75" customHeight="1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8"/>
      <c r="AN887" s="58"/>
      <c r="AO887" s="58"/>
      <c r="AP887" s="58"/>
      <c r="AQ887" s="58"/>
      <c r="AR887" s="58"/>
      <c r="AS887" s="58"/>
      <c r="AT887" s="58"/>
    </row>
    <row r="888" spans="1:46" ht="12.75" customHeight="1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8"/>
      <c r="AN888" s="58"/>
      <c r="AO888" s="58"/>
      <c r="AP888" s="58"/>
      <c r="AQ888" s="58"/>
      <c r="AR888" s="58"/>
      <c r="AS888" s="58"/>
      <c r="AT888" s="58"/>
    </row>
    <row r="889" spans="1:46" ht="12.75" customHeight="1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8"/>
      <c r="AN889" s="58"/>
      <c r="AO889" s="58"/>
      <c r="AP889" s="58"/>
      <c r="AQ889" s="58"/>
      <c r="AR889" s="58"/>
      <c r="AS889" s="58"/>
      <c r="AT889" s="58"/>
    </row>
    <row r="890" spans="1:46" ht="12.75" customHeight="1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8"/>
      <c r="AN890" s="58"/>
      <c r="AO890" s="58"/>
      <c r="AP890" s="58"/>
      <c r="AQ890" s="58"/>
      <c r="AR890" s="58"/>
      <c r="AS890" s="58"/>
      <c r="AT890" s="58"/>
    </row>
    <row r="891" spans="1:46" ht="12.75" customHeight="1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8"/>
      <c r="AN891" s="58"/>
      <c r="AO891" s="58"/>
      <c r="AP891" s="58"/>
      <c r="AQ891" s="58"/>
      <c r="AR891" s="58"/>
      <c r="AS891" s="58"/>
      <c r="AT891" s="58"/>
    </row>
    <row r="892" spans="1:46" ht="12.75" customHeight="1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8"/>
      <c r="AN892" s="58"/>
      <c r="AO892" s="58"/>
      <c r="AP892" s="58"/>
      <c r="AQ892" s="58"/>
      <c r="AR892" s="58"/>
      <c r="AS892" s="58"/>
      <c r="AT892" s="58"/>
    </row>
    <row r="893" spans="1:46" ht="12.75" customHeight="1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8"/>
      <c r="AN893" s="58"/>
      <c r="AO893" s="58"/>
      <c r="AP893" s="58"/>
      <c r="AQ893" s="58"/>
      <c r="AR893" s="58"/>
      <c r="AS893" s="58"/>
      <c r="AT893" s="58"/>
    </row>
    <row r="894" spans="1:46" ht="12.75" customHeight="1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8"/>
      <c r="AN894" s="58"/>
      <c r="AO894" s="58"/>
      <c r="AP894" s="58"/>
      <c r="AQ894" s="58"/>
      <c r="AR894" s="58"/>
      <c r="AS894" s="58"/>
      <c r="AT894" s="58"/>
    </row>
    <row r="895" spans="1:46" ht="12.75" customHeight="1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8"/>
      <c r="AN895" s="58"/>
      <c r="AO895" s="58"/>
      <c r="AP895" s="58"/>
      <c r="AQ895" s="58"/>
      <c r="AR895" s="58"/>
      <c r="AS895" s="58"/>
      <c r="AT895" s="58"/>
    </row>
    <row r="896" spans="1:46" ht="12.75" customHeight="1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8"/>
      <c r="AN896" s="58"/>
      <c r="AO896" s="58"/>
      <c r="AP896" s="58"/>
      <c r="AQ896" s="58"/>
      <c r="AR896" s="58"/>
      <c r="AS896" s="58"/>
      <c r="AT896" s="58"/>
    </row>
    <row r="897" spans="1:46" ht="12.75" customHeight="1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8"/>
      <c r="AN897" s="58"/>
      <c r="AO897" s="58"/>
      <c r="AP897" s="58"/>
      <c r="AQ897" s="58"/>
      <c r="AR897" s="58"/>
      <c r="AS897" s="58"/>
      <c r="AT897" s="58"/>
    </row>
    <row r="898" spans="1:46" ht="12.75" customHeight="1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8"/>
      <c r="AN898" s="58"/>
      <c r="AO898" s="58"/>
      <c r="AP898" s="58"/>
      <c r="AQ898" s="58"/>
      <c r="AR898" s="58"/>
      <c r="AS898" s="58"/>
      <c r="AT898" s="58"/>
    </row>
    <row r="899" spans="1:46" ht="12.75" customHeight="1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8"/>
      <c r="AN899" s="58"/>
      <c r="AO899" s="58"/>
      <c r="AP899" s="58"/>
      <c r="AQ899" s="58"/>
      <c r="AR899" s="58"/>
      <c r="AS899" s="58"/>
      <c r="AT899" s="58"/>
    </row>
    <row r="900" spans="1:46" ht="12.75" customHeight="1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8"/>
      <c r="AN900" s="58"/>
      <c r="AO900" s="58"/>
      <c r="AP900" s="58"/>
      <c r="AQ900" s="58"/>
      <c r="AR900" s="58"/>
      <c r="AS900" s="58"/>
      <c r="AT900" s="58"/>
    </row>
    <row r="901" spans="1:46" ht="12.75" customHeight="1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8"/>
      <c r="AN901" s="58"/>
      <c r="AO901" s="58"/>
      <c r="AP901" s="58"/>
      <c r="AQ901" s="58"/>
      <c r="AR901" s="58"/>
      <c r="AS901" s="58"/>
      <c r="AT901" s="58"/>
    </row>
    <row r="902" spans="1:46" ht="12.75" customHeight="1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8"/>
      <c r="AN902" s="58"/>
      <c r="AO902" s="58"/>
      <c r="AP902" s="58"/>
      <c r="AQ902" s="58"/>
      <c r="AR902" s="58"/>
      <c r="AS902" s="58"/>
      <c r="AT902" s="58"/>
    </row>
    <row r="903" spans="1:46" ht="12.75" customHeight="1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8"/>
      <c r="AN903" s="58"/>
      <c r="AO903" s="58"/>
      <c r="AP903" s="58"/>
      <c r="AQ903" s="58"/>
      <c r="AR903" s="58"/>
      <c r="AS903" s="58"/>
      <c r="AT903" s="58"/>
    </row>
    <row r="904" spans="1:46" ht="12.75" customHeight="1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8"/>
      <c r="AN904" s="58"/>
      <c r="AO904" s="58"/>
      <c r="AP904" s="58"/>
      <c r="AQ904" s="58"/>
      <c r="AR904" s="58"/>
      <c r="AS904" s="58"/>
      <c r="AT904" s="58"/>
    </row>
    <row r="905" spans="1:46" ht="12.75" customHeight="1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8"/>
      <c r="AN905" s="58"/>
      <c r="AO905" s="58"/>
      <c r="AP905" s="58"/>
      <c r="AQ905" s="58"/>
      <c r="AR905" s="58"/>
      <c r="AS905" s="58"/>
      <c r="AT905" s="58"/>
    </row>
    <row r="906" spans="1:46" ht="12.75" customHeight="1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8"/>
      <c r="AN906" s="58"/>
      <c r="AO906" s="58"/>
      <c r="AP906" s="58"/>
      <c r="AQ906" s="58"/>
      <c r="AR906" s="58"/>
      <c r="AS906" s="58"/>
      <c r="AT906" s="58"/>
    </row>
    <row r="907" spans="1:46" ht="12.75" customHeight="1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8"/>
      <c r="AN907" s="58"/>
      <c r="AO907" s="58"/>
      <c r="AP907" s="58"/>
      <c r="AQ907" s="58"/>
      <c r="AR907" s="58"/>
      <c r="AS907" s="58"/>
      <c r="AT907" s="58"/>
    </row>
    <row r="908" spans="1:46" ht="12.75" customHeight="1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8"/>
      <c r="AN908" s="58"/>
      <c r="AO908" s="58"/>
      <c r="AP908" s="58"/>
      <c r="AQ908" s="58"/>
      <c r="AR908" s="58"/>
      <c r="AS908" s="58"/>
      <c r="AT908" s="58"/>
    </row>
    <row r="909" spans="1:46" ht="12.75" customHeight="1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8"/>
      <c r="AN909" s="58"/>
      <c r="AO909" s="58"/>
      <c r="AP909" s="58"/>
      <c r="AQ909" s="58"/>
      <c r="AR909" s="58"/>
      <c r="AS909" s="58"/>
      <c r="AT909" s="58"/>
    </row>
    <row r="910" spans="1:46" ht="12.75" customHeight="1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8"/>
      <c r="AN910" s="58"/>
      <c r="AO910" s="58"/>
      <c r="AP910" s="58"/>
      <c r="AQ910" s="58"/>
      <c r="AR910" s="58"/>
      <c r="AS910" s="58"/>
      <c r="AT910" s="58"/>
    </row>
    <row r="911" spans="1:46" ht="12.75" customHeight="1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8"/>
      <c r="AN911" s="58"/>
      <c r="AO911" s="58"/>
      <c r="AP911" s="58"/>
      <c r="AQ911" s="58"/>
      <c r="AR911" s="58"/>
      <c r="AS911" s="58"/>
      <c r="AT911" s="58"/>
    </row>
    <row r="912" spans="1:46" ht="12.75" customHeight="1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8"/>
      <c r="AN912" s="58"/>
      <c r="AO912" s="58"/>
      <c r="AP912" s="58"/>
      <c r="AQ912" s="58"/>
      <c r="AR912" s="58"/>
      <c r="AS912" s="58"/>
      <c r="AT912" s="58"/>
    </row>
    <row r="913" spans="1:46" ht="12.75" customHeight="1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8"/>
      <c r="AN913" s="58"/>
      <c r="AO913" s="58"/>
      <c r="AP913" s="58"/>
      <c r="AQ913" s="58"/>
      <c r="AR913" s="58"/>
      <c r="AS913" s="58"/>
      <c r="AT913" s="58"/>
    </row>
    <row r="914" spans="1:46" ht="12.75" customHeight="1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8"/>
      <c r="AN914" s="58"/>
      <c r="AO914" s="58"/>
      <c r="AP914" s="58"/>
      <c r="AQ914" s="58"/>
      <c r="AR914" s="58"/>
      <c r="AS914" s="58"/>
      <c r="AT914" s="58"/>
    </row>
    <row r="915" spans="1:46" ht="12.75" customHeight="1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8"/>
      <c r="AN915" s="58"/>
      <c r="AO915" s="58"/>
      <c r="AP915" s="58"/>
      <c r="AQ915" s="58"/>
      <c r="AR915" s="58"/>
      <c r="AS915" s="58"/>
      <c r="AT915" s="58"/>
    </row>
    <row r="916" spans="1:46" ht="12.75" customHeight="1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8"/>
      <c r="AN916" s="58"/>
      <c r="AO916" s="58"/>
      <c r="AP916" s="58"/>
      <c r="AQ916" s="58"/>
      <c r="AR916" s="58"/>
      <c r="AS916" s="58"/>
      <c r="AT916" s="58"/>
    </row>
    <row r="917" spans="1:46" ht="12.75" customHeight="1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8"/>
      <c r="AN917" s="58"/>
      <c r="AO917" s="58"/>
      <c r="AP917" s="58"/>
      <c r="AQ917" s="58"/>
      <c r="AR917" s="58"/>
      <c r="AS917" s="58"/>
      <c r="AT917" s="58"/>
    </row>
    <row r="918" spans="1:46" ht="12.75" customHeight="1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8"/>
      <c r="AN918" s="58"/>
      <c r="AO918" s="58"/>
      <c r="AP918" s="58"/>
      <c r="AQ918" s="58"/>
      <c r="AR918" s="58"/>
      <c r="AS918" s="58"/>
      <c r="AT918" s="58"/>
    </row>
    <row r="919" spans="1:46" ht="12.75" customHeight="1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8"/>
      <c r="AN919" s="58"/>
      <c r="AO919" s="58"/>
      <c r="AP919" s="58"/>
      <c r="AQ919" s="58"/>
      <c r="AR919" s="58"/>
      <c r="AS919" s="58"/>
      <c r="AT919" s="58"/>
    </row>
    <row r="920" spans="1:46" ht="12.75" customHeight="1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8"/>
      <c r="AN920" s="58"/>
      <c r="AO920" s="58"/>
      <c r="AP920" s="58"/>
      <c r="AQ920" s="58"/>
      <c r="AR920" s="58"/>
      <c r="AS920" s="58"/>
      <c r="AT920" s="58"/>
    </row>
    <row r="921" spans="1:46" ht="12.75" customHeight="1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8"/>
      <c r="AN921" s="58"/>
      <c r="AO921" s="58"/>
      <c r="AP921" s="58"/>
      <c r="AQ921" s="58"/>
      <c r="AR921" s="58"/>
      <c r="AS921" s="58"/>
      <c r="AT921" s="58"/>
    </row>
    <row r="922" spans="1:46" ht="12.75" customHeight="1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8"/>
      <c r="AN922" s="58"/>
      <c r="AO922" s="58"/>
      <c r="AP922" s="58"/>
      <c r="AQ922" s="58"/>
      <c r="AR922" s="58"/>
      <c r="AS922" s="58"/>
      <c r="AT922" s="58"/>
    </row>
    <row r="923" spans="1:46" ht="12.75" customHeight="1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8"/>
      <c r="AN923" s="58"/>
      <c r="AO923" s="58"/>
      <c r="AP923" s="58"/>
      <c r="AQ923" s="58"/>
      <c r="AR923" s="58"/>
      <c r="AS923" s="58"/>
      <c r="AT923" s="58"/>
    </row>
    <row r="924" spans="1:46" ht="12.75" customHeight="1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8"/>
      <c r="AN924" s="58"/>
      <c r="AO924" s="58"/>
      <c r="AP924" s="58"/>
      <c r="AQ924" s="58"/>
      <c r="AR924" s="58"/>
      <c r="AS924" s="58"/>
      <c r="AT924" s="58"/>
    </row>
    <row r="925" spans="1:46" ht="12.75" customHeight="1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8"/>
      <c r="AN925" s="58"/>
      <c r="AO925" s="58"/>
      <c r="AP925" s="58"/>
      <c r="AQ925" s="58"/>
      <c r="AR925" s="58"/>
      <c r="AS925" s="58"/>
      <c r="AT925" s="58"/>
    </row>
    <row r="926" spans="1:46" ht="12.75" customHeight="1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8"/>
      <c r="AN926" s="58"/>
      <c r="AO926" s="58"/>
      <c r="AP926" s="58"/>
      <c r="AQ926" s="58"/>
      <c r="AR926" s="58"/>
      <c r="AS926" s="58"/>
      <c r="AT926" s="58"/>
    </row>
    <row r="927" spans="1:46" ht="12.75" customHeight="1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8"/>
      <c r="AN927" s="58"/>
      <c r="AO927" s="58"/>
      <c r="AP927" s="58"/>
      <c r="AQ927" s="58"/>
      <c r="AR927" s="58"/>
      <c r="AS927" s="58"/>
      <c r="AT927" s="58"/>
    </row>
    <row r="928" spans="1:46" ht="12.75" customHeight="1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8"/>
      <c r="AN928" s="58"/>
      <c r="AO928" s="58"/>
      <c r="AP928" s="58"/>
      <c r="AQ928" s="58"/>
      <c r="AR928" s="58"/>
      <c r="AS928" s="58"/>
      <c r="AT928" s="58"/>
    </row>
    <row r="929" spans="1:46" ht="12.75" customHeight="1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8"/>
      <c r="AN929" s="58"/>
      <c r="AO929" s="58"/>
      <c r="AP929" s="58"/>
      <c r="AQ929" s="58"/>
      <c r="AR929" s="58"/>
      <c r="AS929" s="58"/>
      <c r="AT929" s="58"/>
    </row>
    <row r="930" spans="1:46" ht="12.75" customHeight="1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8"/>
      <c r="AN930" s="58"/>
      <c r="AO930" s="58"/>
      <c r="AP930" s="58"/>
      <c r="AQ930" s="58"/>
      <c r="AR930" s="58"/>
      <c r="AS930" s="58"/>
      <c r="AT930" s="58"/>
    </row>
    <row r="931" spans="1:46" ht="12.75" customHeight="1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8"/>
      <c r="AN931" s="58"/>
      <c r="AO931" s="58"/>
      <c r="AP931" s="58"/>
      <c r="AQ931" s="58"/>
      <c r="AR931" s="58"/>
      <c r="AS931" s="58"/>
      <c r="AT931" s="58"/>
    </row>
    <row r="932" spans="1:46" ht="12.75" customHeight="1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8"/>
      <c r="AN932" s="58"/>
      <c r="AO932" s="58"/>
      <c r="AP932" s="58"/>
      <c r="AQ932" s="58"/>
      <c r="AR932" s="58"/>
      <c r="AS932" s="58"/>
      <c r="AT932" s="58"/>
    </row>
    <row r="933" spans="1:46" ht="12.75" customHeight="1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8"/>
      <c r="AN933" s="58"/>
      <c r="AO933" s="58"/>
      <c r="AP933" s="58"/>
      <c r="AQ933" s="58"/>
      <c r="AR933" s="58"/>
      <c r="AS933" s="58"/>
      <c r="AT933" s="58"/>
    </row>
    <row r="934" spans="1:46" ht="12.75" customHeight="1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8"/>
      <c r="AN934" s="58"/>
      <c r="AO934" s="58"/>
      <c r="AP934" s="58"/>
      <c r="AQ934" s="58"/>
      <c r="AR934" s="58"/>
      <c r="AS934" s="58"/>
      <c r="AT934" s="58"/>
    </row>
    <row r="935" spans="1:46" ht="12.75" customHeight="1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8"/>
      <c r="AN935" s="58"/>
      <c r="AO935" s="58"/>
      <c r="AP935" s="58"/>
      <c r="AQ935" s="58"/>
      <c r="AR935" s="58"/>
      <c r="AS935" s="58"/>
      <c r="AT935" s="58"/>
    </row>
    <row r="936" spans="1:46" ht="12.75" customHeight="1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8"/>
      <c r="AN936" s="58"/>
      <c r="AO936" s="58"/>
      <c r="AP936" s="58"/>
      <c r="AQ936" s="58"/>
      <c r="AR936" s="58"/>
      <c r="AS936" s="58"/>
      <c r="AT936" s="58"/>
    </row>
    <row r="937" spans="1:46" ht="12.75" customHeight="1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8"/>
      <c r="AN937" s="58"/>
      <c r="AO937" s="58"/>
      <c r="AP937" s="58"/>
      <c r="AQ937" s="58"/>
      <c r="AR937" s="58"/>
      <c r="AS937" s="58"/>
      <c r="AT937" s="58"/>
    </row>
    <row r="938" spans="1:46" ht="12.75" customHeight="1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8"/>
      <c r="AN938" s="58"/>
      <c r="AO938" s="58"/>
      <c r="AP938" s="58"/>
      <c r="AQ938" s="58"/>
      <c r="AR938" s="58"/>
      <c r="AS938" s="58"/>
      <c r="AT938" s="58"/>
    </row>
    <row r="939" spans="1:46" ht="12.75" customHeight="1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8"/>
      <c r="AN939" s="58"/>
      <c r="AO939" s="58"/>
      <c r="AP939" s="58"/>
      <c r="AQ939" s="58"/>
      <c r="AR939" s="58"/>
      <c r="AS939" s="58"/>
      <c r="AT939" s="58"/>
    </row>
    <row r="940" spans="1:46" ht="12.75" customHeight="1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8"/>
      <c r="AN940" s="58"/>
      <c r="AO940" s="58"/>
      <c r="AP940" s="58"/>
      <c r="AQ940" s="58"/>
      <c r="AR940" s="58"/>
      <c r="AS940" s="58"/>
      <c r="AT940" s="58"/>
    </row>
    <row r="941" spans="1:46" ht="12.75" customHeight="1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8"/>
      <c r="AN941" s="58"/>
      <c r="AO941" s="58"/>
      <c r="AP941" s="58"/>
      <c r="AQ941" s="58"/>
      <c r="AR941" s="58"/>
      <c r="AS941" s="58"/>
      <c r="AT941" s="58"/>
    </row>
    <row r="942" spans="1:46" ht="12.75" customHeight="1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8"/>
      <c r="AN942" s="58"/>
      <c r="AO942" s="58"/>
      <c r="AP942" s="58"/>
      <c r="AQ942" s="58"/>
      <c r="AR942" s="58"/>
      <c r="AS942" s="58"/>
      <c r="AT942" s="58"/>
    </row>
    <row r="943" spans="1:46" ht="12.75" customHeight="1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8"/>
      <c r="AN943" s="58"/>
      <c r="AO943" s="58"/>
      <c r="AP943" s="58"/>
      <c r="AQ943" s="58"/>
      <c r="AR943" s="58"/>
      <c r="AS943" s="58"/>
      <c r="AT943" s="58"/>
    </row>
    <row r="944" spans="1:46" ht="12.75" customHeight="1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8"/>
      <c r="AN944" s="58"/>
      <c r="AO944" s="58"/>
      <c r="AP944" s="58"/>
      <c r="AQ944" s="58"/>
      <c r="AR944" s="58"/>
      <c r="AS944" s="58"/>
      <c r="AT944" s="58"/>
    </row>
    <row r="945" spans="1:46" ht="12.75" customHeight="1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8"/>
      <c r="AN945" s="58"/>
      <c r="AO945" s="58"/>
      <c r="AP945" s="58"/>
      <c r="AQ945" s="58"/>
      <c r="AR945" s="58"/>
      <c r="AS945" s="58"/>
      <c r="AT945" s="58"/>
    </row>
    <row r="946" spans="1:46" ht="12.75" customHeight="1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8"/>
      <c r="AN946" s="58"/>
      <c r="AO946" s="58"/>
      <c r="AP946" s="58"/>
      <c r="AQ946" s="58"/>
      <c r="AR946" s="58"/>
      <c r="AS946" s="58"/>
      <c r="AT946" s="58"/>
    </row>
    <row r="947" spans="1:46" ht="12.75" customHeight="1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8"/>
      <c r="AN947" s="58"/>
      <c r="AO947" s="58"/>
      <c r="AP947" s="58"/>
      <c r="AQ947" s="58"/>
      <c r="AR947" s="58"/>
      <c r="AS947" s="58"/>
      <c r="AT947" s="58"/>
    </row>
    <row r="948" spans="1:46" ht="12.75" customHeight="1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8"/>
      <c r="AN948" s="58"/>
      <c r="AO948" s="58"/>
      <c r="AP948" s="58"/>
      <c r="AQ948" s="58"/>
      <c r="AR948" s="58"/>
      <c r="AS948" s="58"/>
      <c r="AT948" s="58"/>
    </row>
    <row r="949" spans="1:46" ht="12.75" customHeight="1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8"/>
      <c r="AN949" s="58"/>
      <c r="AO949" s="58"/>
      <c r="AP949" s="58"/>
      <c r="AQ949" s="58"/>
      <c r="AR949" s="58"/>
      <c r="AS949" s="58"/>
      <c r="AT949" s="58"/>
    </row>
    <row r="950" spans="1:46" ht="12.75" customHeight="1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8"/>
      <c r="AN950" s="58"/>
      <c r="AO950" s="58"/>
      <c r="AP950" s="58"/>
      <c r="AQ950" s="58"/>
      <c r="AR950" s="58"/>
      <c r="AS950" s="58"/>
      <c r="AT950" s="58"/>
    </row>
    <row r="951" spans="1:46" ht="12.75" customHeight="1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8"/>
      <c r="AN951" s="58"/>
      <c r="AO951" s="58"/>
      <c r="AP951" s="58"/>
      <c r="AQ951" s="58"/>
      <c r="AR951" s="58"/>
      <c r="AS951" s="58"/>
      <c r="AT951" s="58"/>
    </row>
    <row r="952" spans="1:46" ht="12.75" customHeight="1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8"/>
      <c r="AN952" s="58"/>
      <c r="AO952" s="58"/>
      <c r="AP952" s="58"/>
      <c r="AQ952" s="58"/>
      <c r="AR952" s="58"/>
      <c r="AS952" s="58"/>
      <c r="AT952" s="58"/>
    </row>
    <row r="953" spans="1:46" ht="12.75" customHeight="1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8"/>
      <c r="AN953" s="58"/>
      <c r="AO953" s="58"/>
      <c r="AP953" s="58"/>
      <c r="AQ953" s="58"/>
      <c r="AR953" s="58"/>
      <c r="AS953" s="58"/>
      <c r="AT953" s="58"/>
    </row>
    <row r="954" spans="1:46" ht="12.75" customHeight="1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8"/>
      <c r="AN954" s="58"/>
      <c r="AO954" s="58"/>
      <c r="AP954" s="58"/>
      <c r="AQ954" s="58"/>
      <c r="AR954" s="58"/>
      <c r="AS954" s="58"/>
      <c r="AT954" s="58"/>
    </row>
    <row r="955" spans="1:46" ht="12.75" customHeight="1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8"/>
      <c r="AN955" s="58"/>
      <c r="AO955" s="58"/>
      <c r="AP955" s="58"/>
      <c r="AQ955" s="58"/>
      <c r="AR955" s="58"/>
      <c r="AS955" s="58"/>
      <c r="AT955" s="58"/>
    </row>
    <row r="956" spans="1:46" ht="12.75" customHeight="1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8"/>
      <c r="AN956" s="58"/>
      <c r="AO956" s="58"/>
      <c r="AP956" s="58"/>
      <c r="AQ956" s="58"/>
      <c r="AR956" s="58"/>
      <c r="AS956" s="58"/>
      <c r="AT956" s="58"/>
    </row>
    <row r="957" spans="1:46" ht="12.75" customHeight="1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8"/>
      <c r="AN957" s="58"/>
      <c r="AO957" s="58"/>
      <c r="AP957" s="58"/>
      <c r="AQ957" s="58"/>
      <c r="AR957" s="58"/>
      <c r="AS957" s="58"/>
      <c r="AT957" s="58"/>
    </row>
    <row r="958" spans="1:46" ht="12.75" customHeight="1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8"/>
      <c r="AN958" s="58"/>
      <c r="AO958" s="58"/>
      <c r="AP958" s="58"/>
      <c r="AQ958" s="58"/>
      <c r="AR958" s="58"/>
      <c r="AS958" s="58"/>
      <c r="AT958" s="58"/>
    </row>
    <row r="959" spans="1:46" ht="12.75" customHeight="1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8"/>
      <c r="AN959" s="58"/>
      <c r="AO959" s="58"/>
      <c r="AP959" s="58"/>
      <c r="AQ959" s="58"/>
      <c r="AR959" s="58"/>
      <c r="AS959" s="58"/>
      <c r="AT959" s="58"/>
    </row>
    <row r="960" spans="1:46" ht="12.75" customHeight="1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8"/>
      <c r="AN960" s="58"/>
      <c r="AO960" s="58"/>
      <c r="AP960" s="58"/>
      <c r="AQ960" s="58"/>
      <c r="AR960" s="58"/>
      <c r="AS960" s="58"/>
      <c r="AT960" s="58"/>
    </row>
    <row r="961" spans="1:46" ht="12.75" customHeight="1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8"/>
      <c r="AN961" s="58"/>
      <c r="AO961" s="58"/>
      <c r="AP961" s="58"/>
      <c r="AQ961" s="58"/>
      <c r="AR961" s="58"/>
      <c r="AS961" s="58"/>
      <c r="AT961" s="58"/>
    </row>
    <row r="962" spans="1:46" ht="12.75" customHeight="1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8"/>
      <c r="AN962" s="58"/>
      <c r="AO962" s="58"/>
      <c r="AP962" s="58"/>
      <c r="AQ962" s="58"/>
      <c r="AR962" s="58"/>
      <c r="AS962" s="58"/>
      <c r="AT962" s="58"/>
    </row>
    <row r="963" spans="1:46" ht="12.75" customHeight="1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8"/>
      <c r="AN963" s="58"/>
      <c r="AO963" s="58"/>
      <c r="AP963" s="58"/>
      <c r="AQ963" s="58"/>
      <c r="AR963" s="58"/>
      <c r="AS963" s="58"/>
      <c r="AT963" s="58"/>
    </row>
    <row r="964" spans="1:46" ht="12.75" customHeight="1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8"/>
      <c r="AN964" s="58"/>
      <c r="AO964" s="58"/>
      <c r="AP964" s="58"/>
      <c r="AQ964" s="58"/>
      <c r="AR964" s="58"/>
      <c r="AS964" s="58"/>
      <c r="AT964" s="58"/>
    </row>
    <row r="965" spans="1:46" ht="12.75" customHeight="1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8"/>
      <c r="AN965" s="58"/>
      <c r="AO965" s="58"/>
      <c r="AP965" s="58"/>
      <c r="AQ965" s="58"/>
      <c r="AR965" s="58"/>
      <c r="AS965" s="58"/>
      <c r="AT965" s="58"/>
    </row>
    <row r="966" spans="1:46" ht="12.75" customHeight="1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8"/>
      <c r="AN966" s="58"/>
      <c r="AO966" s="58"/>
      <c r="AP966" s="58"/>
      <c r="AQ966" s="58"/>
      <c r="AR966" s="58"/>
      <c r="AS966" s="58"/>
      <c r="AT966" s="58"/>
    </row>
    <row r="967" spans="1:46" ht="12.75" customHeight="1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8"/>
      <c r="AN967" s="58"/>
      <c r="AO967" s="58"/>
      <c r="AP967" s="58"/>
      <c r="AQ967" s="58"/>
      <c r="AR967" s="58"/>
      <c r="AS967" s="58"/>
      <c r="AT967" s="58"/>
    </row>
    <row r="968" spans="1:46" ht="12.75" customHeight="1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8"/>
      <c r="AN968" s="58"/>
      <c r="AO968" s="58"/>
      <c r="AP968" s="58"/>
      <c r="AQ968" s="58"/>
      <c r="AR968" s="58"/>
      <c r="AS968" s="58"/>
      <c r="AT968" s="58"/>
    </row>
    <row r="969" spans="1:46" ht="12.75" customHeight="1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8"/>
      <c r="AN969" s="58"/>
      <c r="AO969" s="58"/>
      <c r="AP969" s="58"/>
      <c r="AQ969" s="58"/>
      <c r="AR969" s="58"/>
      <c r="AS969" s="58"/>
      <c r="AT969" s="58"/>
    </row>
    <row r="970" spans="1:46" ht="12.75" customHeight="1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8"/>
      <c r="AN970" s="58"/>
      <c r="AO970" s="58"/>
      <c r="AP970" s="58"/>
      <c r="AQ970" s="58"/>
      <c r="AR970" s="58"/>
      <c r="AS970" s="58"/>
      <c r="AT970" s="58"/>
    </row>
    <row r="971" spans="1:46" ht="12.75" customHeight="1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8"/>
      <c r="AN971" s="58"/>
      <c r="AO971" s="58"/>
      <c r="AP971" s="58"/>
      <c r="AQ971" s="58"/>
      <c r="AR971" s="58"/>
      <c r="AS971" s="58"/>
      <c r="AT971" s="58"/>
    </row>
    <row r="972" spans="1:46" ht="12.75" customHeight="1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8"/>
      <c r="AN972" s="58"/>
      <c r="AO972" s="58"/>
      <c r="AP972" s="58"/>
      <c r="AQ972" s="58"/>
      <c r="AR972" s="58"/>
      <c r="AS972" s="58"/>
      <c r="AT972" s="58"/>
    </row>
    <row r="973" spans="1:46" ht="12.75" customHeight="1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8"/>
      <c r="AN973" s="58"/>
      <c r="AO973" s="58"/>
      <c r="AP973" s="58"/>
      <c r="AQ973" s="58"/>
      <c r="AR973" s="58"/>
      <c r="AS973" s="58"/>
      <c r="AT973" s="58"/>
    </row>
    <row r="974" spans="1:46" ht="12.75" customHeight="1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8"/>
      <c r="AN974" s="58"/>
      <c r="AO974" s="58"/>
      <c r="AP974" s="58"/>
      <c r="AQ974" s="58"/>
      <c r="AR974" s="58"/>
      <c r="AS974" s="58"/>
      <c r="AT974" s="58"/>
    </row>
    <row r="975" spans="1:46" ht="12.75" customHeight="1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8"/>
      <c r="AN975" s="58"/>
      <c r="AO975" s="58"/>
      <c r="AP975" s="58"/>
      <c r="AQ975" s="58"/>
      <c r="AR975" s="58"/>
      <c r="AS975" s="58"/>
      <c r="AT975" s="58"/>
    </row>
    <row r="976" spans="1:46" ht="12.75" customHeight="1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8"/>
      <c r="AN976" s="58"/>
      <c r="AO976" s="58"/>
      <c r="AP976" s="58"/>
      <c r="AQ976" s="58"/>
      <c r="AR976" s="58"/>
      <c r="AS976" s="58"/>
      <c r="AT976" s="58"/>
    </row>
    <row r="977" spans="1:46" ht="12.75" customHeight="1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8"/>
      <c r="AN977" s="58"/>
      <c r="AO977" s="58"/>
      <c r="AP977" s="58"/>
      <c r="AQ977" s="58"/>
      <c r="AR977" s="58"/>
      <c r="AS977" s="58"/>
      <c r="AT977" s="58"/>
    </row>
    <row r="978" spans="1:46" ht="12.75" customHeight="1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8"/>
      <c r="AN978" s="58"/>
      <c r="AO978" s="58"/>
      <c r="AP978" s="58"/>
      <c r="AQ978" s="58"/>
      <c r="AR978" s="58"/>
      <c r="AS978" s="58"/>
      <c r="AT978" s="58"/>
    </row>
    <row r="979" spans="1:46" ht="12.75" customHeight="1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8"/>
      <c r="AN979" s="58"/>
      <c r="AO979" s="58"/>
      <c r="AP979" s="58"/>
      <c r="AQ979" s="58"/>
      <c r="AR979" s="58"/>
      <c r="AS979" s="58"/>
      <c r="AT979" s="58"/>
    </row>
    <row r="980" spans="1:46" ht="12.75" customHeight="1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8"/>
      <c r="AN980" s="58"/>
      <c r="AO980" s="58"/>
      <c r="AP980" s="58"/>
      <c r="AQ980" s="58"/>
      <c r="AR980" s="58"/>
      <c r="AS980" s="58"/>
      <c r="AT980" s="58"/>
    </row>
    <row r="981" spans="1:46" ht="12.75" customHeight="1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8"/>
      <c r="AN981" s="58"/>
      <c r="AO981" s="58"/>
      <c r="AP981" s="58"/>
      <c r="AQ981" s="58"/>
      <c r="AR981" s="58"/>
      <c r="AS981" s="58"/>
      <c r="AT981" s="58"/>
    </row>
    <row r="982" spans="1:46" ht="12.75" customHeight="1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8"/>
      <c r="AN982" s="58"/>
      <c r="AO982" s="58"/>
      <c r="AP982" s="58"/>
      <c r="AQ982" s="58"/>
      <c r="AR982" s="58"/>
      <c r="AS982" s="58"/>
      <c r="AT982" s="58"/>
    </row>
    <row r="983" spans="1:46" ht="12.75" customHeight="1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8"/>
      <c r="AN983" s="58"/>
      <c r="AO983" s="58"/>
      <c r="AP983" s="58"/>
      <c r="AQ983" s="58"/>
      <c r="AR983" s="58"/>
      <c r="AS983" s="58"/>
      <c r="AT983" s="58"/>
    </row>
    <row r="984" spans="1:46" ht="12.75" customHeight="1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8"/>
      <c r="AN984" s="58"/>
      <c r="AO984" s="58"/>
      <c r="AP984" s="58"/>
      <c r="AQ984" s="58"/>
      <c r="AR984" s="58"/>
      <c r="AS984" s="58"/>
      <c r="AT984" s="58"/>
    </row>
    <row r="985" spans="1:46" ht="12.75" customHeight="1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8"/>
      <c r="AN985" s="58"/>
      <c r="AO985" s="58"/>
      <c r="AP985" s="58"/>
      <c r="AQ985" s="58"/>
      <c r="AR985" s="58"/>
      <c r="AS985" s="58"/>
      <c r="AT985" s="58"/>
    </row>
    <row r="986" spans="1:46" ht="12.75" customHeight="1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8"/>
      <c r="AN986" s="58"/>
      <c r="AO986" s="58"/>
      <c r="AP986" s="58"/>
      <c r="AQ986" s="58"/>
      <c r="AR986" s="58"/>
      <c r="AS986" s="58"/>
      <c r="AT986" s="58"/>
    </row>
    <row r="987" spans="1:46" ht="12.75" customHeight="1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8"/>
      <c r="AN987" s="58"/>
      <c r="AO987" s="58"/>
      <c r="AP987" s="58"/>
      <c r="AQ987" s="58"/>
      <c r="AR987" s="58"/>
      <c r="AS987" s="58"/>
      <c r="AT987" s="58"/>
    </row>
    <row r="988" spans="1:46" ht="12.75" customHeight="1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8"/>
      <c r="AN988" s="58"/>
      <c r="AO988" s="58"/>
      <c r="AP988" s="58"/>
      <c r="AQ988" s="58"/>
      <c r="AR988" s="58"/>
      <c r="AS988" s="58"/>
      <c r="AT988" s="58"/>
    </row>
    <row r="989" spans="1:46" ht="12.75" customHeight="1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8"/>
      <c r="AN989" s="58"/>
      <c r="AO989" s="58"/>
      <c r="AP989" s="58"/>
      <c r="AQ989" s="58"/>
      <c r="AR989" s="58"/>
      <c r="AS989" s="58"/>
      <c r="AT989" s="58"/>
    </row>
    <row r="990" spans="1:46" ht="12.75" customHeight="1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8"/>
      <c r="AN990" s="58"/>
      <c r="AO990" s="58"/>
      <c r="AP990" s="58"/>
      <c r="AQ990" s="58"/>
      <c r="AR990" s="58"/>
      <c r="AS990" s="58"/>
      <c r="AT990" s="58"/>
    </row>
    <row r="991" spans="1:46" ht="12.75" customHeight="1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8"/>
      <c r="AN991" s="58"/>
      <c r="AO991" s="58"/>
      <c r="AP991" s="58"/>
      <c r="AQ991" s="58"/>
      <c r="AR991" s="58"/>
      <c r="AS991" s="58"/>
      <c r="AT991" s="58"/>
    </row>
    <row r="992" spans="1:46" ht="12.75" customHeight="1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8"/>
      <c r="AN992" s="58"/>
      <c r="AO992" s="58"/>
      <c r="AP992" s="58"/>
      <c r="AQ992" s="58"/>
      <c r="AR992" s="58"/>
      <c r="AS992" s="58"/>
      <c r="AT992" s="58"/>
    </row>
    <row r="993" spans="1:46" ht="12.75" customHeight="1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8"/>
      <c r="AN993" s="58"/>
      <c r="AO993" s="58"/>
      <c r="AP993" s="58"/>
      <c r="AQ993" s="58"/>
      <c r="AR993" s="58"/>
      <c r="AS993" s="58"/>
      <c r="AT993" s="58"/>
    </row>
    <row r="994" spans="1:46" ht="12.75" customHeight="1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8"/>
      <c r="AN994" s="58"/>
      <c r="AO994" s="58"/>
      <c r="AP994" s="58"/>
      <c r="AQ994" s="58"/>
      <c r="AR994" s="58"/>
      <c r="AS994" s="58"/>
      <c r="AT994" s="58"/>
    </row>
    <row r="995" spans="1:46" ht="12.75" customHeight="1">
      <c r="A995" s="58"/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8"/>
      <c r="AN995" s="58"/>
      <c r="AO995" s="58"/>
      <c r="AP995" s="58"/>
      <c r="AQ995" s="58"/>
      <c r="AR995" s="58"/>
      <c r="AS995" s="58"/>
      <c r="AT995" s="58"/>
    </row>
    <row r="996" spans="1:46" ht="12.75" customHeight="1">
      <c r="A996" s="58"/>
      <c r="B996" s="58"/>
      <c r="C996" s="58"/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8"/>
      <c r="AN996" s="58"/>
      <c r="AO996" s="58"/>
      <c r="AP996" s="58"/>
      <c r="AQ996" s="58"/>
      <c r="AR996" s="58"/>
      <c r="AS996" s="58"/>
      <c r="AT996" s="58"/>
    </row>
    <row r="997" spans="1:46" ht="12.75" customHeight="1">
      <c r="A997" s="58"/>
      <c r="B997" s="58"/>
      <c r="C997" s="58"/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8"/>
      <c r="AN997" s="58"/>
      <c r="AO997" s="58"/>
      <c r="AP997" s="58"/>
      <c r="AQ997" s="58"/>
      <c r="AR997" s="58"/>
      <c r="AS997" s="58"/>
      <c r="AT997" s="58"/>
    </row>
    <row r="998" spans="1:46" ht="12.75" customHeight="1">
      <c r="A998" s="58"/>
      <c r="B998" s="58"/>
      <c r="C998" s="58"/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8"/>
      <c r="AN998" s="58"/>
      <c r="AO998" s="58"/>
      <c r="AP998" s="58"/>
      <c r="AQ998" s="58"/>
      <c r="AR998" s="58"/>
      <c r="AS998" s="58"/>
      <c r="AT998" s="58"/>
    </row>
    <row r="999" spans="1:46" ht="12.75" customHeight="1">
      <c r="A999" s="58"/>
      <c r="B999" s="58"/>
      <c r="C999" s="58"/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8"/>
      <c r="AN999" s="58"/>
      <c r="AO999" s="58"/>
      <c r="AP999" s="58"/>
      <c r="AQ999" s="58"/>
      <c r="AR999" s="58"/>
      <c r="AS999" s="58"/>
      <c r="AT999" s="58"/>
    </row>
    <row r="1000" spans="1:46" ht="12.75" customHeight="1">
      <c r="A1000" s="58"/>
      <c r="B1000" s="58"/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  <c r="AA1000" s="58"/>
      <c r="AB1000" s="58"/>
      <c r="AC1000" s="58"/>
      <c r="AD1000" s="58"/>
      <c r="AE1000" s="58"/>
      <c r="AF1000" s="58"/>
      <c r="AG1000" s="58"/>
      <c r="AH1000" s="58"/>
      <c r="AI1000" s="58"/>
      <c r="AJ1000" s="58"/>
      <c r="AK1000" s="58"/>
      <c r="AL1000" s="58"/>
      <c r="AM1000" s="58"/>
      <c r="AN1000" s="58"/>
      <c r="AO1000" s="58"/>
      <c r="AP1000" s="58"/>
      <c r="AQ1000" s="58"/>
      <c r="AR1000" s="58"/>
      <c r="AS1000" s="58"/>
      <c r="AT1000" s="58"/>
    </row>
  </sheetData>
  <mergeCells count="540">
    <mergeCell ref="Q60:Q61"/>
    <mergeCell ref="C31:C32"/>
    <mergeCell ref="K64:K65"/>
    <mergeCell ref="L64:L65"/>
    <mergeCell ref="M64:M65"/>
    <mergeCell ref="N64:N65"/>
    <mergeCell ref="O64:O65"/>
    <mergeCell ref="P64:P65"/>
    <mergeCell ref="Q64:Q65"/>
    <mergeCell ref="D64:D65"/>
    <mergeCell ref="E64:E65"/>
    <mergeCell ref="F64:F65"/>
    <mergeCell ref="G64:G65"/>
    <mergeCell ref="H64:H65"/>
    <mergeCell ref="I64:I65"/>
    <mergeCell ref="J64:J65"/>
    <mergeCell ref="Q58:Q59"/>
    <mergeCell ref="D58:D59"/>
    <mergeCell ref="E58:E59"/>
    <mergeCell ref="F58:F59"/>
    <mergeCell ref="G58:G59"/>
    <mergeCell ref="H58:H59"/>
    <mergeCell ref="I58:I59"/>
    <mergeCell ref="D56:D57"/>
    <mergeCell ref="AA60:AA61"/>
    <mergeCell ref="T60:T61"/>
    <mergeCell ref="U60:U61"/>
    <mergeCell ref="V60:V61"/>
    <mergeCell ref="W60:W61"/>
    <mergeCell ref="X60:X61"/>
    <mergeCell ref="Y60:Y61"/>
    <mergeCell ref="Z60:Z61"/>
    <mergeCell ref="W54:W55"/>
    <mergeCell ref="X54:X55"/>
    <mergeCell ref="Y54:Y55"/>
    <mergeCell ref="Z54:Z55"/>
    <mergeCell ref="AA54:AA55"/>
    <mergeCell ref="J58:J59"/>
    <mergeCell ref="V58:V59"/>
    <mergeCell ref="W58:W59"/>
    <mergeCell ref="X58:X59"/>
    <mergeCell ref="Y58:Y59"/>
    <mergeCell ref="Z58:Z59"/>
    <mergeCell ref="AA58:AA59"/>
    <mergeCell ref="U54:U55"/>
    <mergeCell ref="K58:K59"/>
    <mergeCell ref="U58:U59"/>
    <mergeCell ref="O56:O57"/>
    <mergeCell ref="P56:P57"/>
    <mergeCell ref="Q56:Q57"/>
    <mergeCell ref="J56:J57"/>
    <mergeCell ref="R54:R55"/>
    <mergeCell ref="S54:S55"/>
    <mergeCell ref="M54:M55"/>
    <mergeCell ref="N54:N55"/>
    <mergeCell ref="O54:O55"/>
    <mergeCell ref="P54:P55"/>
    <mergeCell ref="Q54:Q55"/>
    <mergeCell ref="R56:R57"/>
    <mergeCell ref="N56:N57"/>
    <mergeCell ref="AE58:AE59"/>
    <mergeCell ref="AP54:AP55"/>
    <mergeCell ref="AK56:AK57"/>
    <mergeCell ref="AQ56:AQ57"/>
    <mergeCell ref="AR56:AR57"/>
    <mergeCell ref="AS56:AS57"/>
    <mergeCell ref="AF54:AF55"/>
    <mergeCell ref="AG54:AG55"/>
    <mergeCell ref="AH54:AH55"/>
    <mergeCell ref="AI54:AI55"/>
    <mergeCell ref="AJ54:AJ55"/>
    <mergeCell ref="AK54:AK55"/>
    <mergeCell ref="AL54:AL55"/>
    <mergeCell ref="AQ54:AQ55"/>
    <mergeCell ref="AR54:AR55"/>
    <mergeCell ref="AS54:AS55"/>
    <mergeCell ref="AP56:AP57"/>
    <mergeCell ref="AM54:AM55"/>
    <mergeCell ref="AN54:AN55"/>
    <mergeCell ref="AO54:AO55"/>
    <mergeCell ref="AE54:AE55"/>
    <mergeCell ref="AN58:AN59"/>
    <mergeCell ref="AO58:AO59"/>
    <mergeCell ref="AP58:AP59"/>
    <mergeCell ref="D54:D55"/>
    <mergeCell ref="E54:E55"/>
    <mergeCell ref="F54:F55"/>
    <mergeCell ref="G54:G55"/>
    <mergeCell ref="H54:H55"/>
    <mergeCell ref="I54:I55"/>
    <mergeCell ref="J54:J55"/>
    <mergeCell ref="K54:K55"/>
    <mergeCell ref="L54:L55"/>
    <mergeCell ref="AG66:AG67"/>
    <mergeCell ref="AH52:AH53"/>
    <mergeCell ref="Z52:Z53"/>
    <mergeCell ref="AA52:AA53"/>
    <mergeCell ref="AB52:AB53"/>
    <mergeCell ref="AC52:AC53"/>
    <mergeCell ref="AD52:AD53"/>
    <mergeCell ref="AE52:AE53"/>
    <mergeCell ref="AF52:AF53"/>
    <mergeCell ref="AC56:AC57"/>
    <mergeCell ref="AD56:AD57"/>
    <mergeCell ref="AE56:AE57"/>
    <mergeCell ref="AF56:AF57"/>
    <mergeCell ref="AG56:AG57"/>
    <mergeCell ref="AH56:AH57"/>
    <mergeCell ref="AA56:AA57"/>
    <mergeCell ref="AB56:AB57"/>
    <mergeCell ref="AB60:AB61"/>
    <mergeCell ref="AH66:AH67"/>
    <mergeCell ref="AC60:AC61"/>
    <mergeCell ref="AD60:AD61"/>
    <mergeCell ref="AE60:AE61"/>
    <mergeCell ref="AG52:AG53"/>
    <mergeCell ref="AB58:AB59"/>
    <mergeCell ref="AR64:AR65"/>
    <mergeCell ref="AS64:AS65"/>
    <mergeCell ref="T56:T57"/>
    <mergeCell ref="U56:U57"/>
    <mergeCell ref="V56:V57"/>
    <mergeCell ref="W56:W57"/>
    <mergeCell ref="X56:X57"/>
    <mergeCell ref="Y56:Y57"/>
    <mergeCell ref="Z56:Z57"/>
    <mergeCell ref="T64:T65"/>
    <mergeCell ref="U64:U65"/>
    <mergeCell ref="V64:V65"/>
    <mergeCell ref="W64:W65"/>
    <mergeCell ref="X64:X65"/>
    <mergeCell ref="Y64:Y65"/>
    <mergeCell ref="Z64:Z65"/>
    <mergeCell ref="AA64:AA65"/>
    <mergeCell ref="AJ56:AJ57"/>
    <mergeCell ref="AI56:AI57"/>
    <mergeCell ref="AL56:AL57"/>
    <mergeCell ref="AM56:AM57"/>
    <mergeCell ref="AN56:AN57"/>
    <mergeCell ref="AO56:AO57"/>
    <mergeCell ref="AQ60:AQ61"/>
    <mergeCell ref="R64:R65"/>
    <mergeCell ref="S64:S65"/>
    <mergeCell ref="AS66:AS67"/>
    <mergeCell ref="AF64:AF65"/>
    <mergeCell ref="AG64:AG65"/>
    <mergeCell ref="AH64:AH65"/>
    <mergeCell ref="AI64:AI65"/>
    <mergeCell ref="AJ64:AJ65"/>
    <mergeCell ref="AK64:AK65"/>
    <mergeCell ref="AL64:AL65"/>
    <mergeCell ref="AB64:AB65"/>
    <mergeCell ref="AC64:AC65"/>
    <mergeCell ref="AD64:AD65"/>
    <mergeCell ref="AE64:AE65"/>
    <mergeCell ref="AL66:AL67"/>
    <mergeCell ref="AM66:AM67"/>
    <mergeCell ref="AN66:AN67"/>
    <mergeCell ref="AO66:AO67"/>
    <mergeCell ref="AP66:AP67"/>
    <mergeCell ref="AM64:AM65"/>
    <mergeCell ref="AN64:AN65"/>
    <mergeCell ref="AO64:AO65"/>
    <mergeCell ref="AP64:AP65"/>
    <mergeCell ref="AQ64:AQ65"/>
    <mergeCell ref="AI66:AI67"/>
    <mergeCell ref="R66:R67"/>
    <mergeCell ref="S66:S67"/>
    <mergeCell ref="A69:C69"/>
    <mergeCell ref="D69:L69"/>
    <mergeCell ref="A70:C70"/>
    <mergeCell ref="A72:F72"/>
    <mergeCell ref="Q72:AS72"/>
    <mergeCell ref="AB66:AB67"/>
    <mergeCell ref="D66:D67"/>
    <mergeCell ref="E66:E67"/>
    <mergeCell ref="F66:F67"/>
    <mergeCell ref="G66:G67"/>
    <mergeCell ref="H66:H67"/>
    <mergeCell ref="I66:I67"/>
    <mergeCell ref="J66:J67"/>
    <mergeCell ref="AQ66:AQ67"/>
    <mergeCell ref="AR66:AR67"/>
    <mergeCell ref="AJ66:AJ67"/>
    <mergeCell ref="AK66:AK67"/>
    <mergeCell ref="AC66:AC67"/>
    <mergeCell ref="AD66:AD67"/>
    <mergeCell ref="AE66:AE67"/>
    <mergeCell ref="AF66:AF67"/>
    <mergeCell ref="A74:H74"/>
    <mergeCell ref="K66:K67"/>
    <mergeCell ref="L66:L67"/>
    <mergeCell ref="M66:M67"/>
    <mergeCell ref="N66:N67"/>
    <mergeCell ref="O66:O67"/>
    <mergeCell ref="P66:P67"/>
    <mergeCell ref="Q66:Q67"/>
    <mergeCell ref="AA66:AA67"/>
    <mergeCell ref="T66:T67"/>
    <mergeCell ref="U66:U67"/>
    <mergeCell ref="V66:V67"/>
    <mergeCell ref="W66:W67"/>
    <mergeCell ref="X66:X67"/>
    <mergeCell ref="Y66:Y67"/>
    <mergeCell ref="Z66:Z67"/>
    <mergeCell ref="AR60:AR61"/>
    <mergeCell ref="AS60:AS61"/>
    <mergeCell ref="AF58:AF59"/>
    <mergeCell ref="AG58:AG59"/>
    <mergeCell ref="AH58:AH59"/>
    <mergeCell ref="AI58:AI59"/>
    <mergeCell ref="AJ58:AJ59"/>
    <mergeCell ref="AK58:AK59"/>
    <mergeCell ref="AL58:AL59"/>
    <mergeCell ref="AJ60:AJ61"/>
    <mergeCell ref="AK60:AK61"/>
    <mergeCell ref="AF60:AF61"/>
    <mergeCell ref="AG60:AG61"/>
    <mergeCell ref="AH60:AH61"/>
    <mergeCell ref="AI60:AI61"/>
    <mergeCell ref="AQ58:AQ59"/>
    <mergeCell ref="AR58:AR59"/>
    <mergeCell ref="AS58:AS59"/>
    <mergeCell ref="AL60:AL61"/>
    <mergeCell ref="AM60:AM61"/>
    <mergeCell ref="AN60:AN61"/>
    <mergeCell ref="AO60:AO61"/>
    <mergeCell ref="AP60:AP61"/>
    <mergeCell ref="AM58:AM59"/>
    <mergeCell ref="AB54:AB55"/>
    <mergeCell ref="AN7:AN8"/>
    <mergeCell ref="D60:D61"/>
    <mergeCell ref="E60:E61"/>
    <mergeCell ref="F60:F61"/>
    <mergeCell ref="G60:G61"/>
    <mergeCell ref="H60:H61"/>
    <mergeCell ref="I60:I61"/>
    <mergeCell ref="J60:J61"/>
    <mergeCell ref="R58:R59"/>
    <mergeCell ref="S58:S59"/>
    <mergeCell ref="R60:R61"/>
    <mergeCell ref="S60:S61"/>
    <mergeCell ref="K60:K61"/>
    <mergeCell ref="L60:L61"/>
    <mergeCell ref="M60:M61"/>
    <mergeCell ref="N60:N61"/>
    <mergeCell ref="O60:O61"/>
    <mergeCell ref="P60:P61"/>
    <mergeCell ref="E56:E57"/>
    <mergeCell ref="F56:F57"/>
    <mergeCell ref="G56:G57"/>
    <mergeCell ref="H56:H57"/>
    <mergeCell ref="I56:I57"/>
    <mergeCell ref="AM23:AO23"/>
    <mergeCell ref="AA22:AC22"/>
    <mergeCell ref="AI22:AK22"/>
    <mergeCell ref="R7:R8"/>
    <mergeCell ref="S7:S8"/>
    <mergeCell ref="T7:T8"/>
    <mergeCell ref="U7:U8"/>
    <mergeCell ref="S11:U11"/>
    <mergeCell ref="V7:V8"/>
    <mergeCell ref="W7:W8"/>
    <mergeCell ref="AA7:AA8"/>
    <mergeCell ref="AB7:AB8"/>
    <mergeCell ref="W10:Y10"/>
    <mergeCell ref="AC7:AC8"/>
    <mergeCell ref="AD7:AD8"/>
    <mergeCell ref="A22:B22"/>
    <mergeCell ref="K22:M22"/>
    <mergeCell ref="O22:Q22"/>
    <mergeCell ref="S22:U22"/>
    <mergeCell ref="AM22:AO22"/>
    <mergeCell ref="E13:E20"/>
    <mergeCell ref="F13:F20"/>
    <mergeCell ref="D12:D20"/>
    <mergeCell ref="C17:C20"/>
    <mergeCell ref="I13:I20"/>
    <mergeCell ref="J13:J20"/>
    <mergeCell ref="N12:N20"/>
    <mergeCell ref="M13:M20"/>
    <mergeCell ref="K13:K20"/>
    <mergeCell ref="L13:L20"/>
    <mergeCell ref="AE22:AG22"/>
    <mergeCell ref="W22:Y22"/>
    <mergeCell ref="R12:R20"/>
    <mergeCell ref="Q13:Q20"/>
    <mergeCell ref="P13:P20"/>
    <mergeCell ref="O13:O20"/>
    <mergeCell ref="C2:AS3"/>
    <mergeCell ref="A5:A8"/>
    <mergeCell ref="B5:B8"/>
    <mergeCell ref="C5:C8"/>
    <mergeCell ref="D5:E7"/>
    <mergeCell ref="F6:F8"/>
    <mergeCell ref="I7:I8"/>
    <mergeCell ref="N7:N8"/>
    <mergeCell ref="G7:G8"/>
    <mergeCell ref="H7:H8"/>
    <mergeCell ref="J6:J8"/>
    <mergeCell ref="AO7:AO8"/>
    <mergeCell ref="AP7:AP8"/>
    <mergeCell ref="AQ7:AQ8"/>
    <mergeCell ref="AR7:AR8"/>
    <mergeCell ref="K7:K8"/>
    <mergeCell ref="AE7:AE8"/>
    <mergeCell ref="AF7:AF8"/>
    <mergeCell ref="AG7:AG8"/>
    <mergeCell ref="AH7:AH8"/>
    <mergeCell ref="L7:L8"/>
    <mergeCell ref="M7:M8"/>
    <mergeCell ref="S6:V6"/>
    <mergeCell ref="W6:Z6"/>
    <mergeCell ref="K11:M11"/>
    <mergeCell ref="AA29:AC29"/>
    <mergeCell ref="AE29:AG29"/>
    <mergeCell ref="O10:Q10"/>
    <mergeCell ref="O11:Q11"/>
    <mergeCell ref="AI6:AL6"/>
    <mergeCell ref="AM6:AP6"/>
    <mergeCell ref="AA10:AC10"/>
    <mergeCell ref="AE10:AG10"/>
    <mergeCell ref="O7:O8"/>
    <mergeCell ref="P7:P8"/>
    <mergeCell ref="Q7:Q8"/>
    <mergeCell ref="Y7:Y8"/>
    <mergeCell ref="B9:AS9"/>
    <mergeCell ref="A10:B10"/>
    <mergeCell ref="K10:M10"/>
    <mergeCell ref="W23:Y23"/>
    <mergeCell ref="AA23:AC23"/>
    <mergeCell ref="AE23:AG23"/>
    <mergeCell ref="AI10:AK10"/>
    <mergeCell ref="AM10:AO10"/>
    <mergeCell ref="W11:Y11"/>
    <mergeCell ref="AA11:AC11"/>
    <mergeCell ref="AE11:AG11"/>
    <mergeCell ref="S5:Z5"/>
    <mergeCell ref="AA5:AH5"/>
    <mergeCell ref="Z7:Z8"/>
    <mergeCell ref="X7:X8"/>
    <mergeCell ref="AQ12:AQ20"/>
    <mergeCell ref="O52:O53"/>
    <mergeCell ref="P52:P53"/>
    <mergeCell ref="Q52:Q53"/>
    <mergeCell ref="R52:R53"/>
    <mergeCell ref="S52:S53"/>
    <mergeCell ref="AM30:AM32"/>
    <mergeCell ref="AN30:AN32"/>
    <mergeCell ref="AI5:AP5"/>
    <mergeCell ref="O29:Q29"/>
    <mergeCell ref="S29:U29"/>
    <mergeCell ref="W29:Y29"/>
    <mergeCell ref="O23:Q23"/>
    <mergeCell ref="S23:U23"/>
    <mergeCell ref="AI29:AK29"/>
    <mergeCell ref="AM29:AO29"/>
    <mergeCell ref="AI11:AK11"/>
    <mergeCell ref="AM11:AO11"/>
    <mergeCell ref="AI23:AK23"/>
    <mergeCell ref="AQ30:AQ32"/>
    <mergeCell ref="AL30:AL32"/>
    <mergeCell ref="AJ52:AJ53"/>
    <mergeCell ref="AK52:AK53"/>
    <mergeCell ref="AL52:AL53"/>
    <mergeCell ref="AQ52:AQ53"/>
    <mergeCell ref="AR30:AR32"/>
    <mergeCell ref="F5:J5"/>
    <mergeCell ref="G6:I6"/>
    <mergeCell ref="K5:R5"/>
    <mergeCell ref="K6:N6"/>
    <mergeCell ref="O6:R6"/>
    <mergeCell ref="AA6:AD6"/>
    <mergeCell ref="AE6:AH6"/>
    <mergeCell ref="AM51:AO51"/>
    <mergeCell ref="K51:M51"/>
    <mergeCell ref="AQ5:AS6"/>
    <mergeCell ref="AS7:AS8"/>
    <mergeCell ref="S10:U10"/>
    <mergeCell ref="AI7:AI8"/>
    <mergeCell ref="AJ7:AJ8"/>
    <mergeCell ref="AK7:AK8"/>
    <mergeCell ref="AL7:AL8"/>
    <mergeCell ref="AM7:AM8"/>
    <mergeCell ref="AR52:AR53"/>
    <mergeCell ref="E30:E32"/>
    <mergeCell ref="AM52:AM53"/>
    <mergeCell ref="AN52:AN53"/>
    <mergeCell ref="AO30:AO32"/>
    <mergeCell ref="AO52:AO53"/>
    <mergeCell ref="AJ30:AJ32"/>
    <mergeCell ref="AK30:AK32"/>
    <mergeCell ref="AM34:AO34"/>
    <mergeCell ref="AP30:AP32"/>
    <mergeCell ref="J52:J53"/>
    <mergeCell ref="K52:K53"/>
    <mergeCell ref="F30:F32"/>
    <mergeCell ref="G30:G32"/>
    <mergeCell ref="AE34:AG34"/>
    <mergeCell ref="AI34:AK34"/>
    <mergeCell ref="M30:M32"/>
    <mergeCell ref="N30:N32"/>
    <mergeCell ref="O30:O32"/>
    <mergeCell ref="P30:P32"/>
    <mergeCell ref="Q30:Q32"/>
    <mergeCell ref="R30:R32"/>
    <mergeCell ref="S30:S32"/>
    <mergeCell ref="T30:T32"/>
    <mergeCell ref="U30:U32"/>
    <mergeCell ref="AS52:AS53"/>
    <mergeCell ref="AI52:AI53"/>
    <mergeCell ref="AS30:AS32"/>
    <mergeCell ref="AP52:AP53"/>
    <mergeCell ref="AA35:AC35"/>
    <mergeCell ref="A34:B34"/>
    <mergeCell ref="E52:E53"/>
    <mergeCell ref="F52:F53"/>
    <mergeCell ref="G52:G53"/>
    <mergeCell ref="H52:H53"/>
    <mergeCell ref="I52:I53"/>
    <mergeCell ref="L52:L53"/>
    <mergeCell ref="M52:M53"/>
    <mergeCell ref="N52:N53"/>
    <mergeCell ref="X52:X53"/>
    <mergeCell ref="T52:T53"/>
    <mergeCell ref="U52:U53"/>
    <mergeCell ref="V52:V53"/>
    <mergeCell ref="W52:W53"/>
    <mergeCell ref="Y52:Y53"/>
    <mergeCell ref="W34:Y34"/>
    <mergeCell ref="AA34:AC34"/>
    <mergeCell ref="O51:Q51"/>
    <mergeCell ref="D52:D53"/>
    <mergeCell ref="AF30:AF32"/>
    <mergeCell ref="AG30:AG32"/>
    <mergeCell ref="AH30:AH32"/>
    <mergeCell ref="AI30:AI32"/>
    <mergeCell ref="V30:V32"/>
    <mergeCell ref="D30:D32"/>
    <mergeCell ref="W30:W32"/>
    <mergeCell ref="X30:X32"/>
    <mergeCell ref="AE51:AG51"/>
    <mergeCell ref="AI51:AK51"/>
    <mergeCell ref="H30:H32"/>
    <mergeCell ref="I30:I32"/>
    <mergeCell ref="J30:J32"/>
    <mergeCell ref="K30:K32"/>
    <mergeCell ref="L30:L32"/>
    <mergeCell ref="Z30:Z32"/>
    <mergeCell ref="AD30:AD32"/>
    <mergeCell ref="AE30:AE32"/>
    <mergeCell ref="AA30:AA32"/>
    <mergeCell ref="AB30:AB32"/>
    <mergeCell ref="AA51:AC51"/>
    <mergeCell ref="S51:U51"/>
    <mergeCell ref="W51:Y51"/>
    <mergeCell ref="Y30:Y32"/>
    <mergeCell ref="AC30:AC32"/>
    <mergeCell ref="B33:AS33"/>
    <mergeCell ref="AE35:AG35"/>
    <mergeCell ref="AI35:AK35"/>
    <mergeCell ref="AM35:AO35"/>
    <mergeCell ref="K34:M34"/>
    <mergeCell ref="K35:M35"/>
    <mergeCell ref="O35:Q35"/>
    <mergeCell ref="Z62:Z63"/>
    <mergeCell ref="AA62:AA63"/>
    <mergeCell ref="AB62:AB63"/>
    <mergeCell ref="AC62:AC63"/>
    <mergeCell ref="AD62:AD63"/>
    <mergeCell ref="M62:M63"/>
    <mergeCell ref="N62:N63"/>
    <mergeCell ref="S35:U35"/>
    <mergeCell ref="W35:Y35"/>
    <mergeCell ref="Q62:Q63"/>
    <mergeCell ref="R62:R63"/>
    <mergeCell ref="S62:S63"/>
    <mergeCell ref="T62:T63"/>
    <mergeCell ref="U62:U63"/>
    <mergeCell ref="AS62:AS63"/>
    <mergeCell ref="C52:C53"/>
    <mergeCell ref="K23:M23"/>
    <mergeCell ref="K29:M29"/>
    <mergeCell ref="L58:L59"/>
    <mergeCell ref="M58:M59"/>
    <mergeCell ref="N58:N59"/>
    <mergeCell ref="O58:O59"/>
    <mergeCell ref="P58:P59"/>
    <mergeCell ref="S56:S57"/>
    <mergeCell ref="K56:K57"/>
    <mergeCell ref="L56:L57"/>
    <mergeCell ref="M56:M57"/>
    <mergeCell ref="C64:C65"/>
    <mergeCell ref="C66:C67"/>
    <mergeCell ref="G13:G20"/>
    <mergeCell ref="H13:H20"/>
    <mergeCell ref="B21:AS21"/>
    <mergeCell ref="O34:Q34"/>
    <mergeCell ref="S34:U34"/>
    <mergeCell ref="D62:D63"/>
    <mergeCell ref="E62:E63"/>
    <mergeCell ref="F62:F63"/>
    <mergeCell ref="G62:G63"/>
    <mergeCell ref="H62:H63"/>
    <mergeCell ref="I62:I63"/>
    <mergeCell ref="J62:J63"/>
    <mergeCell ref="K62:K63"/>
    <mergeCell ref="L62:L63"/>
    <mergeCell ref="W62:W63"/>
    <mergeCell ref="X62:X63"/>
    <mergeCell ref="Y62:Y63"/>
    <mergeCell ref="AN62:AN63"/>
    <mergeCell ref="AO62:AO63"/>
    <mergeCell ref="AP62:AP63"/>
    <mergeCell ref="AQ62:AQ63"/>
    <mergeCell ref="AR62:AR63"/>
    <mergeCell ref="AI62:AI63"/>
    <mergeCell ref="AJ62:AJ63"/>
    <mergeCell ref="AK62:AK63"/>
    <mergeCell ref="AL62:AL63"/>
    <mergeCell ref="AM62:AM63"/>
    <mergeCell ref="V62:V63"/>
    <mergeCell ref="O62:O63"/>
    <mergeCell ref="P62:P63"/>
    <mergeCell ref="C54:C55"/>
    <mergeCell ref="C56:C57"/>
    <mergeCell ref="C58:C59"/>
    <mergeCell ref="C60:C61"/>
    <mergeCell ref="C62:C63"/>
    <mergeCell ref="AE62:AE63"/>
    <mergeCell ref="AF62:AF63"/>
    <mergeCell ref="AG62:AG63"/>
    <mergeCell ref="AH62:AH63"/>
    <mergeCell ref="AC58:AC59"/>
    <mergeCell ref="AD58:AD59"/>
    <mergeCell ref="T54:T55"/>
    <mergeCell ref="T58:T59"/>
    <mergeCell ref="V54:V55"/>
    <mergeCell ref="AC54:AC55"/>
    <mergeCell ref="AD54:AD55"/>
  </mergeCells>
  <printOptions horizontalCentered="1" verticalCentered="1"/>
  <pageMargins left="0" right="0" top="0" bottom="0" header="0" footer="0"/>
  <pageSetup paperSize="9" scale="34" orientation="landscape" r:id="rId1"/>
  <headerFooter>
    <oddFooter>&amp;R&amp;P</oddFooter>
  </headerFooter>
  <rowBreaks count="3" manualBreakCount="3">
    <brk id="32" max="44" man="1"/>
    <brk id="50" max="44" man="1"/>
    <brk id="73" max="44" man="1"/>
  </rowBreaks>
  <colBreaks count="1" manualBreakCount="1">
    <brk id="45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T1000"/>
  <sheetViews>
    <sheetView topLeftCell="A13" workbookViewId="0">
      <selection activeCell="P27" sqref="P27"/>
    </sheetView>
  </sheetViews>
  <sheetFormatPr defaultColWidth="14.42578125" defaultRowHeight="15" customHeight="1"/>
  <cols>
    <col min="1" max="1" width="14.7109375" style="466" customWidth="1"/>
    <col min="2" max="2" width="82" style="466" customWidth="1"/>
    <col min="3" max="3" width="17.28515625" style="466" customWidth="1"/>
    <col min="4" max="4" width="6.7109375" style="466" customWidth="1"/>
    <col min="5" max="5" width="9.5703125" style="466" customWidth="1"/>
    <col min="6" max="10" width="6.7109375" style="466" customWidth="1"/>
    <col min="11" max="12" width="4.7109375" style="466" customWidth="1"/>
    <col min="13" max="13" width="6" style="466" customWidth="1"/>
    <col min="14" max="16" width="4.7109375" style="466" customWidth="1"/>
    <col min="17" max="17" width="6.140625" style="466" customWidth="1"/>
    <col min="18" max="20" width="4.7109375" style="466" customWidth="1"/>
    <col min="21" max="21" width="6.28515625" style="466" customWidth="1"/>
    <col min="22" max="24" width="4.7109375" style="466" customWidth="1"/>
    <col min="25" max="25" width="6.140625" style="466" customWidth="1"/>
    <col min="26" max="42" width="4.7109375" style="466" customWidth="1"/>
    <col min="43" max="43" width="8.5703125" style="466" customWidth="1"/>
    <col min="44" max="45" width="5.7109375" style="466" customWidth="1"/>
    <col min="46" max="46" width="9.140625" style="466" customWidth="1"/>
    <col min="47" max="16384" width="14.42578125" style="466"/>
  </cols>
  <sheetData>
    <row r="1" spans="1:46" ht="12.75" customHeight="1">
      <c r="A1" s="58"/>
      <c r="B1" s="58"/>
      <c r="C1" s="197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</row>
    <row r="2" spans="1:46" ht="23.25" customHeight="1">
      <c r="A2" s="58"/>
      <c r="B2" s="58"/>
      <c r="C2" s="782" t="s">
        <v>354</v>
      </c>
      <c r="D2" s="590"/>
      <c r="E2" s="590"/>
      <c r="F2" s="590"/>
      <c r="G2" s="590"/>
      <c r="H2" s="590"/>
      <c r="I2" s="590"/>
      <c r="J2" s="590"/>
      <c r="K2" s="590"/>
      <c r="L2" s="590"/>
      <c r="M2" s="590"/>
      <c r="N2" s="590"/>
      <c r="O2" s="590"/>
      <c r="P2" s="590"/>
      <c r="Q2" s="590"/>
      <c r="R2" s="590"/>
      <c r="S2" s="590"/>
      <c r="T2" s="590"/>
      <c r="U2" s="590"/>
      <c r="V2" s="590"/>
      <c r="W2" s="590"/>
      <c r="X2" s="590"/>
      <c r="Y2" s="590"/>
      <c r="Z2" s="590"/>
      <c r="AA2" s="590"/>
      <c r="AB2" s="590"/>
      <c r="AC2" s="590"/>
      <c r="AD2" s="590"/>
      <c r="AE2" s="590"/>
      <c r="AF2" s="590"/>
      <c r="AG2" s="590"/>
      <c r="AH2" s="590"/>
      <c r="AI2" s="590"/>
      <c r="AJ2" s="590"/>
      <c r="AK2" s="590"/>
      <c r="AL2" s="590"/>
      <c r="AM2" s="590"/>
      <c r="AN2" s="590"/>
      <c r="AO2" s="590"/>
      <c r="AP2" s="590"/>
      <c r="AQ2" s="590"/>
      <c r="AR2" s="590"/>
      <c r="AS2" s="591"/>
      <c r="AT2" s="58"/>
    </row>
    <row r="3" spans="1:46" ht="24.75" customHeight="1">
      <c r="A3" s="58"/>
      <c r="B3" s="198"/>
      <c r="C3" s="592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  <c r="S3" s="593"/>
      <c r="T3" s="593"/>
      <c r="U3" s="593"/>
      <c r="V3" s="593"/>
      <c r="W3" s="593"/>
      <c r="X3" s="593"/>
      <c r="Y3" s="593"/>
      <c r="Z3" s="593"/>
      <c r="AA3" s="593"/>
      <c r="AB3" s="593"/>
      <c r="AC3" s="593"/>
      <c r="AD3" s="593"/>
      <c r="AE3" s="593"/>
      <c r="AF3" s="593"/>
      <c r="AG3" s="593"/>
      <c r="AH3" s="593"/>
      <c r="AI3" s="593"/>
      <c r="AJ3" s="593"/>
      <c r="AK3" s="593"/>
      <c r="AL3" s="593"/>
      <c r="AM3" s="593"/>
      <c r="AN3" s="593"/>
      <c r="AO3" s="593"/>
      <c r="AP3" s="593"/>
      <c r="AQ3" s="593"/>
      <c r="AR3" s="593"/>
      <c r="AS3" s="594"/>
      <c r="AT3" s="58"/>
    </row>
    <row r="4" spans="1:46" ht="43.5" customHeight="1" thickBot="1">
      <c r="A4" s="58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21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</row>
    <row r="5" spans="1:46" ht="55.5" customHeight="1" thickBot="1">
      <c r="A5" s="628" t="s">
        <v>93</v>
      </c>
      <c r="B5" s="631" t="s">
        <v>187</v>
      </c>
      <c r="C5" s="618" t="s">
        <v>95</v>
      </c>
      <c r="D5" s="632" t="s">
        <v>188</v>
      </c>
      <c r="E5" s="633"/>
      <c r="F5" s="623" t="s">
        <v>97</v>
      </c>
      <c r="G5" s="624"/>
      <c r="H5" s="624"/>
      <c r="I5" s="624"/>
      <c r="J5" s="625"/>
      <c r="K5" s="615" t="s">
        <v>98</v>
      </c>
      <c r="L5" s="616"/>
      <c r="M5" s="616"/>
      <c r="N5" s="616"/>
      <c r="O5" s="616"/>
      <c r="P5" s="616"/>
      <c r="Q5" s="616"/>
      <c r="R5" s="617"/>
      <c r="S5" s="615" t="s">
        <v>99</v>
      </c>
      <c r="T5" s="616"/>
      <c r="U5" s="616"/>
      <c r="V5" s="616"/>
      <c r="W5" s="616"/>
      <c r="X5" s="616"/>
      <c r="Y5" s="616"/>
      <c r="Z5" s="617"/>
      <c r="AA5" s="615" t="s">
        <v>100</v>
      </c>
      <c r="AB5" s="616"/>
      <c r="AC5" s="616"/>
      <c r="AD5" s="616"/>
      <c r="AE5" s="616"/>
      <c r="AF5" s="616"/>
      <c r="AG5" s="616"/>
      <c r="AH5" s="617"/>
      <c r="AI5" s="615" t="s">
        <v>101</v>
      </c>
      <c r="AJ5" s="616"/>
      <c r="AK5" s="616"/>
      <c r="AL5" s="616"/>
      <c r="AM5" s="616"/>
      <c r="AN5" s="616"/>
      <c r="AO5" s="616"/>
      <c r="AP5" s="617"/>
      <c r="AQ5" s="607" t="s">
        <v>102</v>
      </c>
      <c r="AR5" s="608"/>
      <c r="AS5" s="609"/>
      <c r="AT5" s="77"/>
    </row>
    <row r="6" spans="1:46" ht="52.5" customHeight="1" thickBot="1">
      <c r="A6" s="629"/>
      <c r="B6" s="629"/>
      <c r="C6" s="629"/>
      <c r="D6" s="634"/>
      <c r="E6" s="635"/>
      <c r="F6" s="619" t="s">
        <v>103</v>
      </c>
      <c r="G6" s="626" t="s">
        <v>104</v>
      </c>
      <c r="H6" s="532"/>
      <c r="I6" s="533"/>
      <c r="J6" s="563" t="s">
        <v>105</v>
      </c>
      <c r="K6" s="613" t="s">
        <v>106</v>
      </c>
      <c r="L6" s="549"/>
      <c r="M6" s="549"/>
      <c r="N6" s="550"/>
      <c r="O6" s="613" t="s">
        <v>107</v>
      </c>
      <c r="P6" s="549"/>
      <c r="Q6" s="549"/>
      <c r="R6" s="550"/>
      <c r="S6" s="613" t="s">
        <v>108</v>
      </c>
      <c r="T6" s="549"/>
      <c r="U6" s="549"/>
      <c r="V6" s="550"/>
      <c r="W6" s="613" t="s">
        <v>109</v>
      </c>
      <c r="X6" s="549"/>
      <c r="Y6" s="549"/>
      <c r="Z6" s="550"/>
      <c r="AA6" s="613" t="s">
        <v>110</v>
      </c>
      <c r="AB6" s="549"/>
      <c r="AC6" s="549"/>
      <c r="AD6" s="550"/>
      <c r="AE6" s="613" t="s">
        <v>111</v>
      </c>
      <c r="AF6" s="549"/>
      <c r="AG6" s="549"/>
      <c r="AH6" s="550"/>
      <c r="AI6" s="613" t="s">
        <v>112</v>
      </c>
      <c r="AJ6" s="549"/>
      <c r="AK6" s="549"/>
      <c r="AL6" s="550"/>
      <c r="AM6" s="613" t="s">
        <v>113</v>
      </c>
      <c r="AN6" s="549"/>
      <c r="AO6" s="549"/>
      <c r="AP6" s="550"/>
      <c r="AQ6" s="610"/>
      <c r="AR6" s="611"/>
      <c r="AS6" s="612"/>
      <c r="AT6" s="77"/>
    </row>
    <row r="7" spans="1:46" ht="32.25" customHeight="1" thickBot="1">
      <c r="A7" s="629"/>
      <c r="B7" s="629"/>
      <c r="C7" s="629"/>
      <c r="D7" s="636"/>
      <c r="E7" s="594"/>
      <c r="F7" s="620"/>
      <c r="G7" s="551" t="s">
        <v>114</v>
      </c>
      <c r="H7" s="556" t="s">
        <v>115</v>
      </c>
      <c r="I7" s="551" t="s">
        <v>116</v>
      </c>
      <c r="J7" s="564"/>
      <c r="K7" s="551" t="s">
        <v>117</v>
      </c>
      <c r="L7" s="556" t="s">
        <v>118</v>
      </c>
      <c r="M7" s="551" t="s">
        <v>119</v>
      </c>
      <c r="N7" s="558" t="s">
        <v>120</v>
      </c>
      <c r="O7" s="551" t="s">
        <v>117</v>
      </c>
      <c r="P7" s="556" t="s">
        <v>118</v>
      </c>
      <c r="Q7" s="551" t="s">
        <v>119</v>
      </c>
      <c r="R7" s="558" t="s">
        <v>120</v>
      </c>
      <c r="S7" s="551" t="s">
        <v>117</v>
      </c>
      <c r="T7" s="556" t="s">
        <v>118</v>
      </c>
      <c r="U7" s="551" t="s">
        <v>119</v>
      </c>
      <c r="V7" s="558" t="s">
        <v>120</v>
      </c>
      <c r="W7" s="551" t="s">
        <v>117</v>
      </c>
      <c r="X7" s="556" t="s">
        <v>118</v>
      </c>
      <c r="Y7" s="551" t="s">
        <v>119</v>
      </c>
      <c r="Z7" s="558" t="s">
        <v>120</v>
      </c>
      <c r="AA7" s="551" t="s">
        <v>117</v>
      </c>
      <c r="AB7" s="556" t="s">
        <v>118</v>
      </c>
      <c r="AC7" s="551" t="s">
        <v>119</v>
      </c>
      <c r="AD7" s="558" t="s">
        <v>120</v>
      </c>
      <c r="AE7" s="551" t="s">
        <v>117</v>
      </c>
      <c r="AF7" s="556" t="s">
        <v>118</v>
      </c>
      <c r="AG7" s="551" t="s">
        <v>119</v>
      </c>
      <c r="AH7" s="558" t="s">
        <v>120</v>
      </c>
      <c r="AI7" s="551" t="s">
        <v>117</v>
      </c>
      <c r="AJ7" s="556" t="s">
        <v>118</v>
      </c>
      <c r="AK7" s="551" t="s">
        <v>119</v>
      </c>
      <c r="AL7" s="558" t="s">
        <v>120</v>
      </c>
      <c r="AM7" s="551" t="s">
        <v>117</v>
      </c>
      <c r="AN7" s="556" t="s">
        <v>118</v>
      </c>
      <c r="AO7" s="551" t="s">
        <v>119</v>
      </c>
      <c r="AP7" s="558" t="s">
        <v>120</v>
      </c>
      <c r="AQ7" s="606" t="s">
        <v>121</v>
      </c>
      <c r="AR7" s="618" t="s">
        <v>122</v>
      </c>
      <c r="AS7" s="606" t="s">
        <v>123</v>
      </c>
      <c r="AT7" s="77"/>
    </row>
    <row r="8" spans="1:46" ht="136.5" customHeight="1" thickBot="1">
      <c r="A8" s="630"/>
      <c r="B8" s="630"/>
      <c r="C8" s="559"/>
      <c r="D8" s="78" t="s">
        <v>124</v>
      </c>
      <c r="E8" s="78" t="s">
        <v>125</v>
      </c>
      <c r="F8" s="621"/>
      <c r="G8" s="552"/>
      <c r="H8" s="557"/>
      <c r="I8" s="552"/>
      <c r="J8" s="565"/>
      <c r="K8" s="552"/>
      <c r="L8" s="557"/>
      <c r="M8" s="552"/>
      <c r="N8" s="559"/>
      <c r="O8" s="552"/>
      <c r="P8" s="557"/>
      <c r="Q8" s="552"/>
      <c r="R8" s="559"/>
      <c r="S8" s="552"/>
      <c r="T8" s="557"/>
      <c r="U8" s="552"/>
      <c r="V8" s="559"/>
      <c r="W8" s="552"/>
      <c r="X8" s="557"/>
      <c r="Y8" s="552"/>
      <c r="Z8" s="559"/>
      <c r="AA8" s="552"/>
      <c r="AB8" s="557"/>
      <c r="AC8" s="552"/>
      <c r="AD8" s="559"/>
      <c r="AE8" s="552"/>
      <c r="AF8" s="557"/>
      <c r="AG8" s="552"/>
      <c r="AH8" s="559"/>
      <c r="AI8" s="552"/>
      <c r="AJ8" s="557"/>
      <c r="AK8" s="552"/>
      <c r="AL8" s="559"/>
      <c r="AM8" s="552"/>
      <c r="AN8" s="557"/>
      <c r="AO8" s="552"/>
      <c r="AP8" s="559"/>
      <c r="AQ8" s="559"/>
      <c r="AR8" s="630"/>
      <c r="AS8" s="559"/>
      <c r="AT8" s="77"/>
    </row>
    <row r="9" spans="1:46" ht="23.25" customHeight="1" thickBot="1">
      <c r="A9" s="361" t="s">
        <v>127</v>
      </c>
      <c r="B9" s="720" t="s">
        <v>128</v>
      </c>
      <c r="C9" s="561"/>
      <c r="D9" s="561"/>
      <c r="E9" s="561"/>
      <c r="F9" s="561"/>
      <c r="G9" s="561"/>
      <c r="H9" s="561"/>
      <c r="I9" s="561"/>
      <c r="J9" s="561"/>
      <c r="K9" s="561"/>
      <c r="L9" s="561"/>
      <c r="M9" s="561"/>
      <c r="N9" s="561"/>
      <c r="O9" s="561"/>
      <c r="P9" s="561"/>
      <c r="Q9" s="561"/>
      <c r="R9" s="561"/>
      <c r="S9" s="561"/>
      <c r="T9" s="561"/>
      <c r="U9" s="561"/>
      <c r="V9" s="561"/>
      <c r="W9" s="561"/>
      <c r="X9" s="561"/>
      <c r="Y9" s="561"/>
      <c r="Z9" s="561"/>
      <c r="AA9" s="561"/>
      <c r="AB9" s="561"/>
      <c r="AC9" s="561"/>
      <c r="AD9" s="561"/>
      <c r="AE9" s="561"/>
      <c r="AF9" s="561"/>
      <c r="AG9" s="561"/>
      <c r="AH9" s="561"/>
      <c r="AI9" s="561"/>
      <c r="AJ9" s="561"/>
      <c r="AK9" s="561"/>
      <c r="AL9" s="561"/>
      <c r="AM9" s="561"/>
      <c r="AN9" s="561"/>
      <c r="AO9" s="561"/>
      <c r="AP9" s="561"/>
      <c r="AQ9" s="561"/>
      <c r="AR9" s="561"/>
      <c r="AS9" s="562"/>
      <c r="AT9" s="79"/>
    </row>
    <row r="10" spans="1:46" ht="45.75" customHeight="1" thickBot="1">
      <c r="A10" s="708" t="s">
        <v>189</v>
      </c>
      <c r="B10" s="672"/>
      <c r="C10" s="362"/>
      <c r="D10" s="363">
        <f>D11</f>
        <v>2</v>
      </c>
      <c r="E10" s="363">
        <f>E11</f>
        <v>60</v>
      </c>
      <c r="F10" s="363"/>
      <c r="G10" s="364"/>
      <c r="H10" s="363"/>
      <c r="I10" s="364"/>
      <c r="J10" s="363"/>
      <c r="K10" s="676"/>
      <c r="L10" s="671"/>
      <c r="M10" s="672"/>
      <c r="N10" s="363">
        <f>N11</f>
        <v>0</v>
      </c>
      <c r="O10" s="676">
        <v>2</v>
      </c>
      <c r="P10" s="671"/>
      <c r="Q10" s="672"/>
      <c r="R10" s="363">
        <v>2</v>
      </c>
      <c r="S10" s="676">
        <f>S11</f>
        <v>0</v>
      </c>
      <c r="T10" s="671"/>
      <c r="U10" s="672"/>
      <c r="V10" s="363">
        <f>V11</f>
        <v>0</v>
      </c>
      <c r="W10" s="676">
        <f t="shared" ref="W10" si="0">W11</f>
        <v>0</v>
      </c>
      <c r="X10" s="671"/>
      <c r="Y10" s="672"/>
      <c r="Z10" s="363">
        <f t="shared" ref="Z10:AA10" si="1">Z11</f>
        <v>0</v>
      </c>
      <c r="AA10" s="676">
        <f t="shared" si="1"/>
        <v>0</v>
      </c>
      <c r="AB10" s="671"/>
      <c r="AC10" s="672"/>
      <c r="AD10" s="363">
        <f t="shared" ref="AD10:AE10" si="2">AD11</f>
        <v>0</v>
      </c>
      <c r="AE10" s="676">
        <f t="shared" si="2"/>
        <v>0</v>
      </c>
      <c r="AF10" s="671"/>
      <c r="AG10" s="672"/>
      <c r="AH10" s="363">
        <f t="shared" ref="AH10:AI10" si="3">AH11</f>
        <v>0</v>
      </c>
      <c r="AI10" s="676">
        <f t="shared" si="3"/>
        <v>0</v>
      </c>
      <c r="AJ10" s="671"/>
      <c r="AK10" s="672"/>
      <c r="AL10" s="363">
        <f t="shared" ref="AL10:AM10" si="4">AL11</f>
        <v>0</v>
      </c>
      <c r="AM10" s="676">
        <f t="shared" si="4"/>
        <v>0</v>
      </c>
      <c r="AN10" s="671"/>
      <c r="AO10" s="672"/>
      <c r="AP10" s="363">
        <f t="shared" ref="AP10" si="5">AP11</f>
        <v>0</v>
      </c>
      <c r="AQ10" s="365"/>
      <c r="AR10" s="366"/>
      <c r="AS10" s="367"/>
      <c r="AT10" s="96"/>
    </row>
    <row r="11" spans="1:46" ht="30" customHeight="1" thickBot="1">
      <c r="A11" s="368"/>
      <c r="B11" s="369" t="s">
        <v>191</v>
      </c>
      <c r="C11" s="370"/>
      <c r="D11" s="467">
        <v>2</v>
      </c>
      <c r="E11" s="467">
        <f t="shared" ref="E11" si="6">D11*30</f>
        <v>60</v>
      </c>
      <c r="F11" s="467"/>
      <c r="G11" s="467"/>
      <c r="H11" s="467"/>
      <c r="I11" s="467"/>
      <c r="J11" s="467"/>
      <c r="K11" s="717"/>
      <c r="L11" s="718"/>
      <c r="M11" s="719"/>
      <c r="N11" s="372">
        <f>SUM(N12:N20)</f>
        <v>0</v>
      </c>
      <c r="O11" s="717">
        <v>2</v>
      </c>
      <c r="P11" s="718"/>
      <c r="Q11" s="719"/>
      <c r="R11" s="373"/>
      <c r="S11" s="717">
        <f>SUM(S12:U20)</f>
        <v>0</v>
      </c>
      <c r="T11" s="718"/>
      <c r="U11" s="719"/>
      <c r="V11" s="372">
        <f>SUM(V12:V20)</f>
        <v>0</v>
      </c>
      <c r="W11" s="717">
        <f>SUM(W14:Y14)</f>
        <v>0</v>
      </c>
      <c r="X11" s="718"/>
      <c r="Y11" s="719"/>
      <c r="Z11" s="372">
        <f>SUM(Z14)</f>
        <v>0</v>
      </c>
      <c r="AA11" s="717">
        <f>SUM(AA14:AC14)</f>
        <v>0</v>
      </c>
      <c r="AB11" s="718"/>
      <c r="AC11" s="719"/>
      <c r="AD11" s="372">
        <f>SUM(AD14)</f>
        <v>0</v>
      </c>
      <c r="AE11" s="717">
        <f>SUM(AE14:AG14)</f>
        <v>0</v>
      </c>
      <c r="AF11" s="718"/>
      <c r="AG11" s="719"/>
      <c r="AH11" s="372">
        <f>SUM(AH14)</f>
        <v>0</v>
      </c>
      <c r="AI11" s="717">
        <f>SUM(AI14:AK14)</f>
        <v>0</v>
      </c>
      <c r="AJ11" s="718"/>
      <c r="AK11" s="719"/>
      <c r="AL11" s="372">
        <f>SUM(AL14)</f>
        <v>0</v>
      </c>
      <c r="AM11" s="717">
        <f>SUM(AM14:AO14)</f>
        <v>0</v>
      </c>
      <c r="AN11" s="718"/>
      <c r="AO11" s="719"/>
      <c r="AP11" s="372">
        <f>SUM(AP14)</f>
        <v>0</v>
      </c>
      <c r="AQ11" s="374"/>
      <c r="AR11" s="375"/>
      <c r="AS11" s="376"/>
      <c r="AT11" s="96"/>
    </row>
    <row r="12" spans="1:46" ht="28.5" customHeight="1">
      <c r="A12" s="247" t="s">
        <v>192</v>
      </c>
      <c r="B12" s="248" t="s">
        <v>242</v>
      </c>
      <c r="C12" s="249" t="s">
        <v>193</v>
      </c>
      <c r="D12" s="722">
        <v>2</v>
      </c>
      <c r="E12" s="434">
        <v>60</v>
      </c>
      <c r="F12" s="434">
        <f>G12+H12+I12</f>
        <v>32</v>
      </c>
      <c r="G12" s="435"/>
      <c r="H12" s="434"/>
      <c r="I12" s="435">
        <v>32</v>
      </c>
      <c r="J12" s="434">
        <f>E12-F12</f>
        <v>28</v>
      </c>
      <c r="K12" s="436"/>
      <c r="L12" s="437"/>
      <c r="M12" s="438"/>
      <c r="N12" s="725"/>
      <c r="O12" s="439"/>
      <c r="P12" s="440"/>
      <c r="Q12" s="441">
        <v>2</v>
      </c>
      <c r="R12" s="735">
        <v>2</v>
      </c>
      <c r="S12" s="250"/>
      <c r="T12" s="251"/>
      <c r="U12" s="252"/>
      <c r="V12" s="253"/>
      <c r="W12" s="250"/>
      <c r="X12" s="251"/>
      <c r="Y12" s="252"/>
      <c r="Z12" s="253"/>
      <c r="AA12" s="250"/>
      <c r="AB12" s="251"/>
      <c r="AC12" s="252"/>
      <c r="AD12" s="253"/>
      <c r="AE12" s="254"/>
      <c r="AF12" s="251"/>
      <c r="AG12" s="252" t="s">
        <v>5</v>
      </c>
      <c r="AH12" s="253"/>
      <c r="AI12" s="254"/>
      <c r="AJ12" s="251"/>
      <c r="AK12" s="252"/>
      <c r="AL12" s="253"/>
      <c r="AM12" s="250"/>
      <c r="AN12" s="251"/>
      <c r="AO12" s="252"/>
      <c r="AP12" s="253"/>
      <c r="AQ12" s="715">
        <v>2</v>
      </c>
      <c r="AR12" s="255"/>
      <c r="AS12" s="256"/>
      <c r="AT12" s="96"/>
    </row>
    <row r="13" spans="1:46" ht="63" customHeight="1">
      <c r="A13" s="257" t="s">
        <v>194</v>
      </c>
      <c r="B13" s="246" t="s">
        <v>243</v>
      </c>
      <c r="C13" s="214" t="s">
        <v>195</v>
      </c>
      <c r="D13" s="687"/>
      <c r="E13" s="664">
        <f>D12*30</f>
        <v>60</v>
      </c>
      <c r="F13" s="664">
        <v>32</v>
      </c>
      <c r="G13" s="664">
        <v>16</v>
      </c>
      <c r="H13" s="664"/>
      <c r="I13" s="664">
        <v>8</v>
      </c>
      <c r="J13" s="664">
        <v>28</v>
      </c>
      <c r="K13" s="729"/>
      <c r="L13" s="732"/>
      <c r="M13" s="726"/>
      <c r="N13" s="665"/>
      <c r="O13" s="744">
        <v>1</v>
      </c>
      <c r="P13" s="741"/>
      <c r="Q13" s="738">
        <v>0.5</v>
      </c>
      <c r="R13" s="736"/>
      <c r="S13" s="222"/>
      <c r="T13" s="220"/>
      <c r="U13" s="215"/>
      <c r="V13" s="216"/>
      <c r="W13" s="222"/>
      <c r="X13" s="220"/>
      <c r="Y13" s="215"/>
      <c r="Z13" s="216"/>
      <c r="AA13" s="222"/>
      <c r="AB13" s="220"/>
      <c r="AC13" s="215"/>
      <c r="AD13" s="217"/>
      <c r="AE13" s="218"/>
      <c r="AF13" s="220"/>
      <c r="AG13" s="215"/>
      <c r="AH13" s="217"/>
      <c r="AI13" s="218"/>
      <c r="AJ13" s="220"/>
      <c r="AK13" s="215"/>
      <c r="AL13" s="217"/>
      <c r="AM13" s="222"/>
      <c r="AN13" s="220"/>
      <c r="AO13" s="215"/>
      <c r="AP13" s="217"/>
      <c r="AQ13" s="665"/>
      <c r="AR13" s="219"/>
      <c r="AS13" s="258"/>
      <c r="AT13" s="96"/>
    </row>
    <row r="14" spans="1:46" ht="42.75" customHeight="1">
      <c r="A14" s="257" t="s">
        <v>196</v>
      </c>
      <c r="B14" s="285" t="s">
        <v>261</v>
      </c>
      <c r="C14" s="214" t="s">
        <v>197</v>
      </c>
      <c r="D14" s="687"/>
      <c r="E14" s="665"/>
      <c r="F14" s="665"/>
      <c r="G14" s="665"/>
      <c r="H14" s="665"/>
      <c r="I14" s="665"/>
      <c r="J14" s="665"/>
      <c r="K14" s="730"/>
      <c r="L14" s="733"/>
      <c r="M14" s="727"/>
      <c r="N14" s="665"/>
      <c r="O14" s="745"/>
      <c r="P14" s="742"/>
      <c r="Q14" s="739"/>
      <c r="R14" s="736"/>
      <c r="S14" s="218"/>
      <c r="T14" s="220"/>
      <c r="U14" s="259"/>
      <c r="V14" s="216"/>
      <c r="W14" s="218"/>
      <c r="X14" s="220"/>
      <c r="Y14" s="259"/>
      <c r="Z14" s="216"/>
      <c r="AA14" s="218"/>
      <c r="AB14" s="220"/>
      <c r="AC14" s="259"/>
      <c r="AD14" s="217"/>
      <c r="AE14" s="218"/>
      <c r="AF14" s="220"/>
      <c r="AG14" s="259"/>
      <c r="AH14" s="217"/>
      <c r="AI14" s="218"/>
      <c r="AJ14" s="220"/>
      <c r="AK14" s="259"/>
      <c r="AL14" s="217"/>
      <c r="AM14" s="218"/>
      <c r="AN14" s="220"/>
      <c r="AO14" s="259"/>
      <c r="AP14" s="217"/>
      <c r="AQ14" s="665"/>
      <c r="AR14" s="152"/>
      <c r="AS14" s="258"/>
      <c r="AT14" s="96"/>
    </row>
    <row r="15" spans="1:46" ht="49.5" customHeight="1">
      <c r="A15" s="257" t="s">
        <v>198</v>
      </c>
      <c r="B15" s="272" t="s">
        <v>244</v>
      </c>
      <c r="C15" s="221" t="s">
        <v>136</v>
      </c>
      <c r="D15" s="687"/>
      <c r="E15" s="665"/>
      <c r="F15" s="665"/>
      <c r="G15" s="665"/>
      <c r="H15" s="665"/>
      <c r="I15" s="665"/>
      <c r="J15" s="665"/>
      <c r="K15" s="730"/>
      <c r="L15" s="733"/>
      <c r="M15" s="727"/>
      <c r="N15" s="665"/>
      <c r="O15" s="745"/>
      <c r="P15" s="742"/>
      <c r="Q15" s="739"/>
      <c r="R15" s="736"/>
      <c r="S15" s="202"/>
      <c r="T15" s="203"/>
      <c r="U15" s="213"/>
      <c r="V15" s="205"/>
      <c r="W15" s="202"/>
      <c r="X15" s="203"/>
      <c r="Y15" s="213"/>
      <c r="Z15" s="205"/>
      <c r="AA15" s="202"/>
      <c r="AB15" s="203"/>
      <c r="AC15" s="209"/>
      <c r="AD15" s="205"/>
      <c r="AE15" s="210"/>
      <c r="AF15" s="203"/>
      <c r="AG15" s="209"/>
      <c r="AH15" s="205"/>
      <c r="AI15" s="210"/>
      <c r="AJ15" s="203"/>
      <c r="AK15" s="209"/>
      <c r="AL15" s="205"/>
      <c r="AM15" s="202"/>
      <c r="AN15" s="203"/>
      <c r="AO15" s="209"/>
      <c r="AP15" s="205"/>
      <c r="AQ15" s="665"/>
      <c r="AR15" s="260"/>
      <c r="AS15" s="261"/>
      <c r="AT15" s="96"/>
    </row>
    <row r="16" spans="1:46" ht="42.75" customHeight="1">
      <c r="A16" s="257" t="s">
        <v>199</v>
      </c>
      <c r="B16" s="246" t="s">
        <v>245</v>
      </c>
      <c r="C16" s="214" t="s">
        <v>197</v>
      </c>
      <c r="D16" s="687"/>
      <c r="E16" s="665"/>
      <c r="F16" s="665"/>
      <c r="G16" s="665"/>
      <c r="H16" s="665"/>
      <c r="I16" s="665"/>
      <c r="J16" s="665"/>
      <c r="K16" s="730"/>
      <c r="L16" s="733"/>
      <c r="M16" s="727"/>
      <c r="N16" s="665"/>
      <c r="O16" s="745"/>
      <c r="P16" s="742"/>
      <c r="Q16" s="739"/>
      <c r="R16" s="736"/>
      <c r="S16" s="222"/>
      <c r="T16" s="220"/>
      <c r="U16" s="215"/>
      <c r="V16" s="216"/>
      <c r="W16" s="222"/>
      <c r="X16" s="220"/>
      <c r="Y16" s="215"/>
      <c r="Z16" s="216"/>
      <c r="AA16" s="222"/>
      <c r="AB16" s="220"/>
      <c r="AC16" s="215"/>
      <c r="AD16" s="217"/>
      <c r="AE16" s="218"/>
      <c r="AF16" s="220"/>
      <c r="AG16" s="215"/>
      <c r="AH16" s="217"/>
      <c r="AI16" s="218"/>
      <c r="AJ16" s="220"/>
      <c r="AK16" s="215"/>
      <c r="AL16" s="217"/>
      <c r="AM16" s="222"/>
      <c r="AN16" s="220"/>
      <c r="AO16" s="215"/>
      <c r="AP16" s="217"/>
      <c r="AQ16" s="665"/>
      <c r="AR16" s="117"/>
      <c r="AS16" s="262"/>
      <c r="AT16" s="96"/>
    </row>
    <row r="17" spans="1:46" ht="23.25" customHeight="1">
      <c r="A17" s="257" t="s">
        <v>200</v>
      </c>
      <c r="B17" s="246" t="s">
        <v>246</v>
      </c>
      <c r="C17" s="724" t="s">
        <v>136</v>
      </c>
      <c r="D17" s="687"/>
      <c r="E17" s="665"/>
      <c r="F17" s="665"/>
      <c r="G17" s="665"/>
      <c r="H17" s="665"/>
      <c r="I17" s="665"/>
      <c r="J17" s="665"/>
      <c r="K17" s="730"/>
      <c r="L17" s="733"/>
      <c r="M17" s="727"/>
      <c r="N17" s="665"/>
      <c r="O17" s="745"/>
      <c r="P17" s="742"/>
      <c r="Q17" s="739"/>
      <c r="R17" s="736"/>
      <c r="S17" s="202"/>
      <c r="T17" s="203"/>
      <c r="U17" s="209"/>
      <c r="V17" s="205"/>
      <c r="W17" s="202"/>
      <c r="X17" s="203"/>
      <c r="Y17" s="209"/>
      <c r="Z17" s="205"/>
      <c r="AA17" s="202"/>
      <c r="AB17" s="203"/>
      <c r="AC17" s="209"/>
      <c r="AD17" s="205"/>
      <c r="AE17" s="210"/>
      <c r="AF17" s="203"/>
      <c r="AG17" s="209"/>
      <c r="AH17" s="205"/>
      <c r="AI17" s="210"/>
      <c r="AJ17" s="203"/>
      <c r="AK17" s="209"/>
      <c r="AL17" s="205"/>
      <c r="AM17" s="202"/>
      <c r="AN17" s="203"/>
      <c r="AO17" s="209"/>
      <c r="AP17" s="205"/>
      <c r="AQ17" s="665"/>
      <c r="AR17" s="223"/>
      <c r="AS17" s="263"/>
      <c r="AT17" s="96"/>
    </row>
    <row r="18" spans="1:46" ht="36.75" customHeight="1">
      <c r="A18" s="257" t="s">
        <v>201</v>
      </c>
      <c r="B18" s="246" t="s">
        <v>247</v>
      </c>
      <c r="C18" s="687"/>
      <c r="D18" s="687"/>
      <c r="E18" s="665"/>
      <c r="F18" s="665"/>
      <c r="G18" s="665"/>
      <c r="H18" s="665"/>
      <c r="I18" s="665"/>
      <c r="J18" s="665"/>
      <c r="K18" s="730"/>
      <c r="L18" s="733"/>
      <c r="M18" s="727"/>
      <c r="N18" s="665"/>
      <c r="O18" s="745"/>
      <c r="P18" s="742"/>
      <c r="Q18" s="739"/>
      <c r="R18" s="736"/>
      <c r="S18" s="202"/>
      <c r="T18" s="203"/>
      <c r="U18" s="209"/>
      <c r="V18" s="205"/>
      <c r="W18" s="202"/>
      <c r="X18" s="203"/>
      <c r="Y18" s="209"/>
      <c r="Z18" s="205"/>
      <c r="AA18" s="202"/>
      <c r="AB18" s="203"/>
      <c r="AC18" s="209"/>
      <c r="AD18" s="205"/>
      <c r="AE18" s="210"/>
      <c r="AF18" s="203"/>
      <c r="AG18" s="209"/>
      <c r="AH18" s="205"/>
      <c r="AI18" s="210"/>
      <c r="AJ18" s="203"/>
      <c r="AK18" s="209"/>
      <c r="AL18" s="205"/>
      <c r="AM18" s="202"/>
      <c r="AN18" s="203"/>
      <c r="AO18" s="209"/>
      <c r="AP18" s="205"/>
      <c r="AQ18" s="665"/>
      <c r="AR18" s="223"/>
      <c r="AS18" s="263"/>
      <c r="AT18" s="96"/>
    </row>
    <row r="19" spans="1:46" ht="28.5" customHeight="1">
      <c r="A19" s="257" t="s">
        <v>202</v>
      </c>
      <c r="B19" s="246" t="s">
        <v>248</v>
      </c>
      <c r="C19" s="687"/>
      <c r="D19" s="687"/>
      <c r="E19" s="665"/>
      <c r="F19" s="665"/>
      <c r="G19" s="665"/>
      <c r="H19" s="665"/>
      <c r="I19" s="665"/>
      <c r="J19" s="665"/>
      <c r="K19" s="730"/>
      <c r="L19" s="733"/>
      <c r="M19" s="727"/>
      <c r="N19" s="665"/>
      <c r="O19" s="745"/>
      <c r="P19" s="742"/>
      <c r="Q19" s="739"/>
      <c r="R19" s="736"/>
      <c r="S19" s="202"/>
      <c r="T19" s="203"/>
      <c r="U19" s="209"/>
      <c r="V19" s="205"/>
      <c r="W19" s="202"/>
      <c r="X19" s="203"/>
      <c r="Y19" s="209"/>
      <c r="Z19" s="205"/>
      <c r="AA19" s="202"/>
      <c r="AB19" s="203"/>
      <c r="AC19" s="209"/>
      <c r="AD19" s="205"/>
      <c r="AE19" s="210"/>
      <c r="AF19" s="203"/>
      <c r="AG19" s="209"/>
      <c r="AH19" s="205"/>
      <c r="AI19" s="210"/>
      <c r="AJ19" s="203"/>
      <c r="AK19" s="209"/>
      <c r="AL19" s="205"/>
      <c r="AM19" s="202"/>
      <c r="AN19" s="203"/>
      <c r="AO19" s="209"/>
      <c r="AP19" s="205"/>
      <c r="AQ19" s="665"/>
      <c r="AR19" s="223"/>
      <c r="AS19" s="263"/>
      <c r="AT19" s="96"/>
    </row>
    <row r="20" spans="1:46" ht="46.5" customHeight="1" thickBot="1">
      <c r="A20" s="264" t="s">
        <v>203</v>
      </c>
      <c r="B20" s="273" t="s">
        <v>249</v>
      </c>
      <c r="C20" s="723"/>
      <c r="D20" s="723"/>
      <c r="E20" s="666"/>
      <c r="F20" s="666"/>
      <c r="G20" s="666"/>
      <c r="H20" s="666"/>
      <c r="I20" s="666"/>
      <c r="J20" s="666"/>
      <c r="K20" s="731"/>
      <c r="L20" s="734"/>
      <c r="M20" s="728"/>
      <c r="N20" s="666"/>
      <c r="O20" s="746"/>
      <c r="P20" s="743"/>
      <c r="Q20" s="740"/>
      <c r="R20" s="737"/>
      <c r="S20" s="265"/>
      <c r="T20" s="266"/>
      <c r="U20" s="267"/>
      <c r="V20" s="268"/>
      <c r="W20" s="265"/>
      <c r="X20" s="266"/>
      <c r="Y20" s="267"/>
      <c r="Z20" s="268"/>
      <c r="AA20" s="265"/>
      <c r="AB20" s="266"/>
      <c r="AC20" s="267"/>
      <c r="AD20" s="268"/>
      <c r="AE20" s="269"/>
      <c r="AF20" s="266"/>
      <c r="AG20" s="267"/>
      <c r="AH20" s="268"/>
      <c r="AI20" s="269"/>
      <c r="AJ20" s="266"/>
      <c r="AK20" s="267"/>
      <c r="AL20" s="268"/>
      <c r="AM20" s="265"/>
      <c r="AN20" s="266"/>
      <c r="AO20" s="267"/>
      <c r="AP20" s="268"/>
      <c r="AQ20" s="666"/>
      <c r="AR20" s="270"/>
      <c r="AS20" s="271"/>
      <c r="AT20" s="96"/>
    </row>
    <row r="21" spans="1:46" ht="21.75" customHeight="1" thickBot="1">
      <c r="A21" s="377" t="s">
        <v>139</v>
      </c>
      <c r="B21" s="667" t="s">
        <v>140</v>
      </c>
      <c r="C21" s="668"/>
      <c r="D21" s="668"/>
      <c r="E21" s="668"/>
      <c r="F21" s="668"/>
      <c r="G21" s="668"/>
      <c r="H21" s="668"/>
      <c r="I21" s="668"/>
      <c r="J21" s="668"/>
      <c r="K21" s="668"/>
      <c r="L21" s="668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68"/>
      <c r="AE21" s="668"/>
      <c r="AF21" s="668"/>
      <c r="AG21" s="668"/>
      <c r="AH21" s="668"/>
      <c r="AI21" s="668"/>
      <c r="AJ21" s="668"/>
      <c r="AK21" s="668"/>
      <c r="AL21" s="668"/>
      <c r="AM21" s="668"/>
      <c r="AN21" s="668"/>
      <c r="AO21" s="668"/>
      <c r="AP21" s="668"/>
      <c r="AQ21" s="668"/>
      <c r="AR21" s="668"/>
      <c r="AS21" s="669"/>
      <c r="AT21" s="115"/>
    </row>
    <row r="22" spans="1:46" ht="47.25" customHeight="1" thickBot="1">
      <c r="A22" s="708" t="s">
        <v>189</v>
      </c>
      <c r="B22" s="672"/>
      <c r="C22" s="362"/>
      <c r="D22" s="363">
        <f>D23+D29</f>
        <v>25</v>
      </c>
      <c r="E22" s="363">
        <f>E23+E24</f>
        <v>600</v>
      </c>
      <c r="F22" s="363"/>
      <c r="G22" s="364"/>
      <c r="H22" s="363"/>
      <c r="I22" s="364"/>
      <c r="J22" s="363"/>
      <c r="K22" s="676">
        <f>K23+K29</f>
        <v>4</v>
      </c>
      <c r="L22" s="671"/>
      <c r="M22" s="672"/>
      <c r="N22" s="363">
        <f t="shared" ref="N22:O22" si="7">N23+N29</f>
        <v>5</v>
      </c>
      <c r="O22" s="676">
        <f t="shared" si="7"/>
        <v>12</v>
      </c>
      <c r="P22" s="671"/>
      <c r="Q22" s="672"/>
      <c r="R22" s="378">
        <f t="shared" ref="R22:S22" si="8">R23+R29</f>
        <v>15</v>
      </c>
      <c r="S22" s="676">
        <f t="shared" si="8"/>
        <v>4</v>
      </c>
      <c r="T22" s="671"/>
      <c r="U22" s="672"/>
      <c r="V22" s="378">
        <f t="shared" ref="V22:W22" si="9">V23+V29</f>
        <v>5</v>
      </c>
      <c r="W22" s="676">
        <f t="shared" si="9"/>
        <v>0</v>
      </c>
      <c r="X22" s="671"/>
      <c r="Y22" s="672"/>
      <c r="Z22" s="363">
        <f t="shared" ref="Z22:AA22" si="10">Z23+Z29</f>
        <v>0</v>
      </c>
      <c r="AA22" s="676">
        <f t="shared" si="10"/>
        <v>0</v>
      </c>
      <c r="AB22" s="671"/>
      <c r="AC22" s="672"/>
      <c r="AD22" s="363">
        <f t="shared" ref="AD22:AE22" si="11">AD23+AD29</f>
        <v>0</v>
      </c>
      <c r="AE22" s="676">
        <f t="shared" si="11"/>
        <v>0</v>
      </c>
      <c r="AF22" s="671"/>
      <c r="AG22" s="672"/>
      <c r="AH22" s="363">
        <f t="shared" ref="AH22:AI22" si="12">AH23+AH29</f>
        <v>0</v>
      </c>
      <c r="AI22" s="676">
        <f t="shared" si="12"/>
        <v>0</v>
      </c>
      <c r="AJ22" s="671"/>
      <c r="AK22" s="672"/>
      <c r="AL22" s="363">
        <f t="shared" ref="AL22:AM22" si="13">AL23+AL29</f>
        <v>0</v>
      </c>
      <c r="AM22" s="676">
        <f t="shared" si="13"/>
        <v>0</v>
      </c>
      <c r="AN22" s="671"/>
      <c r="AO22" s="672"/>
      <c r="AP22" s="363">
        <f>AP23+AP29</f>
        <v>0</v>
      </c>
      <c r="AQ22" s="365"/>
      <c r="AR22" s="366"/>
      <c r="AS22" s="367"/>
      <c r="AT22" s="120"/>
    </row>
    <row r="23" spans="1:46" ht="40.5" customHeight="1" thickBot="1">
      <c r="A23" s="379"/>
      <c r="B23" s="380" t="s">
        <v>190</v>
      </c>
      <c r="C23" s="362"/>
      <c r="D23" s="381">
        <f t="shared" ref="D23:E23" si="14">SUM(D25:D28)</f>
        <v>20</v>
      </c>
      <c r="E23" s="381">
        <f t="shared" si="14"/>
        <v>600</v>
      </c>
      <c r="F23" s="381"/>
      <c r="G23" s="381"/>
      <c r="H23" s="381"/>
      <c r="I23" s="381"/>
      <c r="J23" s="381"/>
      <c r="K23" s="676">
        <f>SUM(K25:M28)</f>
        <v>4</v>
      </c>
      <c r="L23" s="671"/>
      <c r="M23" s="672"/>
      <c r="N23" s="381">
        <f>SUM(N25:N28)</f>
        <v>5</v>
      </c>
      <c r="O23" s="676">
        <f>SUM(O25:Q28)</f>
        <v>12</v>
      </c>
      <c r="P23" s="671"/>
      <c r="Q23" s="672"/>
      <c r="R23" s="381">
        <f>SUM(R25:R28)</f>
        <v>15</v>
      </c>
      <c r="S23" s="676">
        <f>SUM(S25:U28)</f>
        <v>0</v>
      </c>
      <c r="T23" s="671"/>
      <c r="U23" s="672"/>
      <c r="V23" s="381">
        <f>SUM(V25:V28)</f>
        <v>0</v>
      </c>
      <c r="W23" s="676">
        <f>SUM(W25:Y28)</f>
        <v>0</v>
      </c>
      <c r="X23" s="671"/>
      <c r="Y23" s="672"/>
      <c r="Z23" s="381">
        <f>SUM(Z25:Z28)</f>
        <v>0</v>
      </c>
      <c r="AA23" s="676">
        <f>SUM(AA25:AC28)</f>
        <v>0</v>
      </c>
      <c r="AB23" s="671"/>
      <c r="AC23" s="672"/>
      <c r="AD23" s="381">
        <f>SUM(AD25:AD28)</f>
        <v>0</v>
      </c>
      <c r="AE23" s="676">
        <f>SUM(AE25:AG28)</f>
        <v>0</v>
      </c>
      <c r="AF23" s="671"/>
      <c r="AG23" s="672"/>
      <c r="AH23" s="381">
        <f>SUM(AH25:AH28)</f>
        <v>0</v>
      </c>
      <c r="AI23" s="676">
        <f>SUM(AI25:AK28)</f>
        <v>0</v>
      </c>
      <c r="AJ23" s="671"/>
      <c r="AK23" s="672"/>
      <c r="AL23" s="381">
        <f>SUM(AL25:AL28)</f>
        <v>0</v>
      </c>
      <c r="AM23" s="676">
        <f>SUM(AM25:AO28)</f>
        <v>0</v>
      </c>
      <c r="AN23" s="671"/>
      <c r="AO23" s="672"/>
      <c r="AP23" s="381">
        <f>SUM(AP25:AP28)</f>
        <v>0</v>
      </c>
      <c r="AQ23" s="365"/>
      <c r="AR23" s="366"/>
      <c r="AS23" s="367"/>
      <c r="AT23" s="120"/>
    </row>
    <row r="24" spans="1:46" ht="1.5" customHeight="1" thickBot="1">
      <c r="A24" s="121"/>
      <c r="B24" s="224"/>
      <c r="C24" s="225"/>
      <c r="D24" s="147"/>
      <c r="E24" s="98"/>
      <c r="F24" s="100"/>
      <c r="G24" s="101"/>
      <c r="H24" s="101"/>
      <c r="I24" s="101"/>
      <c r="J24" s="102"/>
      <c r="K24" s="105"/>
      <c r="L24" s="101"/>
      <c r="M24" s="102"/>
      <c r="N24" s="103"/>
      <c r="O24" s="100"/>
      <c r="P24" s="101"/>
      <c r="Q24" s="104"/>
      <c r="R24" s="151"/>
      <c r="S24" s="100"/>
      <c r="T24" s="101"/>
      <c r="U24" s="104"/>
      <c r="V24" s="151"/>
      <c r="W24" s="100"/>
      <c r="X24" s="101"/>
      <c r="Y24" s="104"/>
      <c r="Z24" s="103"/>
      <c r="AA24" s="100"/>
      <c r="AB24" s="101"/>
      <c r="AC24" s="104"/>
      <c r="AD24" s="103"/>
      <c r="AE24" s="105"/>
      <c r="AF24" s="101"/>
      <c r="AG24" s="104"/>
      <c r="AH24" s="103"/>
      <c r="AI24" s="105"/>
      <c r="AJ24" s="101"/>
      <c r="AK24" s="104"/>
      <c r="AL24" s="103"/>
      <c r="AM24" s="100"/>
      <c r="AN24" s="101"/>
      <c r="AO24" s="104"/>
      <c r="AP24" s="103"/>
      <c r="AQ24" s="226"/>
      <c r="AR24" s="227"/>
      <c r="AS24" s="228"/>
      <c r="AT24" s="120"/>
    </row>
    <row r="25" spans="1:46" ht="33.75" customHeight="1">
      <c r="A25" s="116" t="s">
        <v>204</v>
      </c>
      <c r="B25" s="275" t="s">
        <v>251</v>
      </c>
      <c r="C25" s="117" t="s">
        <v>142</v>
      </c>
      <c r="D25" s="109">
        <v>5</v>
      </c>
      <c r="E25" s="118">
        <f t="shared" ref="E25:E28" si="15">D25*30</f>
        <v>150</v>
      </c>
      <c r="F25" s="94">
        <f t="shared" ref="F25:F28" si="16">G25+H25+I25</f>
        <v>64</v>
      </c>
      <c r="G25" s="109">
        <v>32</v>
      </c>
      <c r="H25" s="109"/>
      <c r="I25" s="109">
        <v>32</v>
      </c>
      <c r="J25" s="119">
        <f t="shared" ref="J25:J28" si="17">E25-F25</f>
        <v>86</v>
      </c>
      <c r="K25" s="89"/>
      <c r="L25" s="90"/>
      <c r="M25" s="91"/>
      <c r="N25" s="92"/>
      <c r="O25" s="89">
        <v>2</v>
      </c>
      <c r="P25" s="90"/>
      <c r="Q25" s="91">
        <v>2</v>
      </c>
      <c r="R25" s="92">
        <v>5</v>
      </c>
      <c r="S25" s="89"/>
      <c r="T25" s="90"/>
      <c r="U25" s="91"/>
      <c r="V25" s="92"/>
      <c r="W25" s="89"/>
      <c r="X25" s="90"/>
      <c r="Y25" s="91"/>
      <c r="Z25" s="92"/>
      <c r="AA25" s="89"/>
      <c r="AB25" s="90"/>
      <c r="AC25" s="91"/>
      <c r="AD25" s="92"/>
      <c r="AE25" s="93"/>
      <c r="AF25" s="90"/>
      <c r="AG25" s="91"/>
      <c r="AH25" s="92"/>
      <c r="AI25" s="93"/>
      <c r="AJ25" s="90"/>
      <c r="AK25" s="91"/>
      <c r="AL25" s="92"/>
      <c r="AM25" s="89"/>
      <c r="AN25" s="90"/>
      <c r="AO25" s="91"/>
      <c r="AP25" s="92"/>
      <c r="AQ25" s="109">
        <v>2</v>
      </c>
      <c r="AR25" s="94"/>
      <c r="AS25" s="109"/>
      <c r="AT25" s="120"/>
    </row>
    <row r="26" spans="1:46" ht="21.75" customHeight="1">
      <c r="A26" s="121" t="s">
        <v>205</v>
      </c>
      <c r="B26" s="276" t="s">
        <v>253</v>
      </c>
      <c r="C26" s="122" t="s">
        <v>144</v>
      </c>
      <c r="D26" s="98">
        <v>5</v>
      </c>
      <c r="E26" s="99">
        <f t="shared" si="15"/>
        <v>150</v>
      </c>
      <c r="F26" s="106">
        <f t="shared" si="16"/>
        <v>64</v>
      </c>
      <c r="G26" s="98">
        <v>32</v>
      </c>
      <c r="H26" s="98">
        <v>16</v>
      </c>
      <c r="I26" s="98">
        <v>16</v>
      </c>
      <c r="J26" s="123">
        <f t="shared" si="17"/>
        <v>86</v>
      </c>
      <c r="K26" s="100"/>
      <c r="L26" s="101"/>
      <c r="M26" s="104"/>
      <c r="N26" s="103"/>
      <c r="O26" s="100">
        <v>2</v>
      </c>
      <c r="P26" s="101">
        <v>1</v>
      </c>
      <c r="Q26" s="104">
        <v>1</v>
      </c>
      <c r="R26" s="103">
        <v>5</v>
      </c>
      <c r="S26" s="93"/>
      <c r="T26" s="89"/>
      <c r="U26" s="119"/>
      <c r="V26" s="92"/>
      <c r="W26" s="89"/>
      <c r="X26" s="89"/>
      <c r="Y26" s="118"/>
      <c r="Z26" s="92"/>
      <c r="AA26" s="89"/>
      <c r="AB26" s="89"/>
      <c r="AC26" s="118"/>
      <c r="AD26" s="92"/>
      <c r="AE26" s="105"/>
      <c r="AF26" s="101"/>
      <c r="AG26" s="104"/>
      <c r="AH26" s="103"/>
      <c r="AI26" s="105"/>
      <c r="AJ26" s="101"/>
      <c r="AK26" s="104"/>
      <c r="AL26" s="103"/>
      <c r="AM26" s="89"/>
      <c r="AN26" s="89"/>
      <c r="AO26" s="118"/>
      <c r="AP26" s="92"/>
      <c r="AQ26" s="109">
        <v>2</v>
      </c>
      <c r="AR26" s="124"/>
      <c r="AS26" s="125"/>
      <c r="AT26" s="120"/>
    </row>
    <row r="27" spans="1:46" ht="124.5" customHeight="1">
      <c r="A27" s="126" t="s">
        <v>206</v>
      </c>
      <c r="B27" s="287" t="s">
        <v>433</v>
      </c>
      <c r="C27" s="507" t="s">
        <v>434</v>
      </c>
      <c r="D27" s="472">
        <v>5</v>
      </c>
      <c r="E27" s="129">
        <f t="shared" si="15"/>
        <v>150</v>
      </c>
      <c r="F27" s="130">
        <f t="shared" si="16"/>
        <v>64</v>
      </c>
      <c r="G27" s="472">
        <v>32</v>
      </c>
      <c r="H27" s="472">
        <v>16</v>
      </c>
      <c r="I27" s="472">
        <v>16</v>
      </c>
      <c r="J27" s="131">
        <f t="shared" si="17"/>
        <v>86</v>
      </c>
      <c r="K27" s="132"/>
      <c r="L27" s="470"/>
      <c r="M27" s="134"/>
      <c r="N27" s="471"/>
      <c r="O27" s="132">
        <v>2</v>
      </c>
      <c r="P27" s="470">
        <v>1</v>
      </c>
      <c r="Q27" s="134">
        <v>1</v>
      </c>
      <c r="R27" s="471">
        <v>5</v>
      </c>
      <c r="S27" s="132"/>
      <c r="T27" s="470"/>
      <c r="U27" s="134"/>
      <c r="V27" s="471"/>
      <c r="W27" s="132"/>
      <c r="X27" s="470"/>
      <c r="Y27" s="134"/>
      <c r="Z27" s="471"/>
      <c r="AA27" s="132"/>
      <c r="AB27" s="470"/>
      <c r="AC27" s="134"/>
      <c r="AD27" s="471"/>
      <c r="AE27" s="469"/>
      <c r="AF27" s="470"/>
      <c r="AG27" s="134"/>
      <c r="AH27" s="471"/>
      <c r="AI27" s="469"/>
      <c r="AJ27" s="470"/>
      <c r="AK27" s="134"/>
      <c r="AL27" s="471"/>
      <c r="AM27" s="132"/>
      <c r="AN27" s="470"/>
      <c r="AO27" s="134"/>
      <c r="AP27" s="471"/>
      <c r="AQ27" s="109">
        <v>2</v>
      </c>
      <c r="AR27" s="130"/>
      <c r="AS27" s="472"/>
      <c r="AT27" s="120"/>
    </row>
    <row r="28" spans="1:46" ht="92.25" customHeight="1" thickBot="1">
      <c r="A28" s="126" t="s">
        <v>206</v>
      </c>
      <c r="B28" s="286" t="s">
        <v>262</v>
      </c>
      <c r="C28" s="127" t="s">
        <v>207</v>
      </c>
      <c r="D28" s="472">
        <v>5</v>
      </c>
      <c r="E28" s="129">
        <f t="shared" si="15"/>
        <v>150</v>
      </c>
      <c r="F28" s="130">
        <f t="shared" si="16"/>
        <v>64</v>
      </c>
      <c r="G28" s="472">
        <v>32</v>
      </c>
      <c r="H28" s="472">
        <v>16</v>
      </c>
      <c r="I28" s="472">
        <v>16</v>
      </c>
      <c r="J28" s="131">
        <f t="shared" si="17"/>
        <v>86</v>
      </c>
      <c r="K28" s="132">
        <v>2</v>
      </c>
      <c r="L28" s="470">
        <v>1</v>
      </c>
      <c r="M28" s="134">
        <v>1</v>
      </c>
      <c r="N28" s="471">
        <v>5</v>
      </c>
      <c r="O28" s="132"/>
      <c r="P28" s="470"/>
      <c r="Q28" s="134"/>
      <c r="R28" s="471"/>
      <c r="S28" s="132"/>
      <c r="T28" s="470"/>
      <c r="U28" s="134"/>
      <c r="V28" s="471"/>
      <c r="W28" s="132"/>
      <c r="X28" s="470"/>
      <c r="Y28" s="134"/>
      <c r="Z28" s="471"/>
      <c r="AA28" s="132"/>
      <c r="AB28" s="470"/>
      <c r="AC28" s="134"/>
      <c r="AD28" s="471"/>
      <c r="AE28" s="469"/>
      <c r="AF28" s="470"/>
      <c r="AG28" s="134"/>
      <c r="AH28" s="471"/>
      <c r="AI28" s="469"/>
      <c r="AJ28" s="470"/>
      <c r="AK28" s="134"/>
      <c r="AL28" s="471"/>
      <c r="AM28" s="132"/>
      <c r="AN28" s="470"/>
      <c r="AO28" s="134"/>
      <c r="AP28" s="471"/>
      <c r="AQ28" s="468">
        <v>1</v>
      </c>
      <c r="AR28" s="130"/>
      <c r="AS28" s="472"/>
      <c r="AT28" s="120"/>
    </row>
    <row r="29" spans="1:46" ht="29.25" customHeight="1" thickBot="1">
      <c r="A29" s="382"/>
      <c r="B29" s="383" t="s">
        <v>191</v>
      </c>
      <c r="C29" s="384"/>
      <c r="D29" s="385">
        <v>5</v>
      </c>
      <c r="E29" s="327">
        <f>E30*1</f>
        <v>150</v>
      </c>
      <c r="F29" s="386"/>
      <c r="G29" s="387"/>
      <c r="H29" s="388"/>
      <c r="I29" s="388"/>
      <c r="J29" s="389"/>
      <c r="K29" s="670">
        <f>SUM(K31:M32)</f>
        <v>0</v>
      </c>
      <c r="L29" s="671"/>
      <c r="M29" s="672"/>
      <c r="N29" s="327">
        <f>SUM(N31)</f>
        <v>0</v>
      </c>
      <c r="O29" s="670">
        <f>SUM(O30:Q32)</f>
        <v>0</v>
      </c>
      <c r="P29" s="671"/>
      <c r="Q29" s="672"/>
      <c r="R29" s="390">
        <f>SUM(R30)</f>
        <v>0</v>
      </c>
      <c r="S29" s="670">
        <f>SUM(S30:U32)</f>
        <v>4</v>
      </c>
      <c r="T29" s="671"/>
      <c r="U29" s="672"/>
      <c r="V29" s="390">
        <f>SUM(V30)</f>
        <v>5</v>
      </c>
      <c r="W29" s="670">
        <f>SUM(W31:Y32)</f>
        <v>0</v>
      </c>
      <c r="X29" s="671"/>
      <c r="Y29" s="672"/>
      <c r="Z29" s="327">
        <f>SUM(Z31)</f>
        <v>0</v>
      </c>
      <c r="AA29" s="670">
        <f>SUM(AA31:AC32)</f>
        <v>0</v>
      </c>
      <c r="AB29" s="671"/>
      <c r="AC29" s="672"/>
      <c r="AD29" s="327">
        <f>SUM(AD31)</f>
        <v>0</v>
      </c>
      <c r="AE29" s="670">
        <f>SUM(AE31:AG32)</f>
        <v>0</v>
      </c>
      <c r="AF29" s="671"/>
      <c r="AG29" s="672"/>
      <c r="AH29" s="327">
        <f>SUM(AH31)</f>
        <v>0</v>
      </c>
      <c r="AI29" s="670">
        <f>SUM(AI31:AK32)</f>
        <v>0</v>
      </c>
      <c r="AJ29" s="671"/>
      <c r="AK29" s="672"/>
      <c r="AL29" s="327">
        <f>SUM(AL31)</f>
        <v>0</v>
      </c>
      <c r="AM29" s="670">
        <f>SUM(AM31:AO32)</f>
        <v>0</v>
      </c>
      <c r="AN29" s="671"/>
      <c r="AO29" s="672"/>
      <c r="AP29" s="327">
        <f>SUM(AP31)</f>
        <v>0</v>
      </c>
      <c r="AQ29" s="391"/>
      <c r="AR29" s="392"/>
      <c r="AS29" s="393"/>
      <c r="AT29" s="120"/>
    </row>
    <row r="30" spans="1:46" ht="0.75" customHeight="1">
      <c r="A30" s="230"/>
      <c r="B30" s="231"/>
      <c r="C30" s="232"/>
      <c r="D30" s="779">
        <v>5</v>
      </c>
      <c r="E30" s="709">
        <f>D30*30</f>
        <v>150</v>
      </c>
      <c r="F30" s="677">
        <f>SUM(G30:I32)</f>
        <v>64</v>
      </c>
      <c r="G30" s="659">
        <v>32</v>
      </c>
      <c r="H30" s="774">
        <v>16</v>
      </c>
      <c r="I30" s="659">
        <v>16</v>
      </c>
      <c r="J30" s="655">
        <f>E30-F30</f>
        <v>86</v>
      </c>
      <c r="K30" s="780"/>
      <c r="L30" s="781"/>
      <c r="M30" s="776"/>
      <c r="N30" s="657"/>
      <c r="O30" s="773"/>
      <c r="P30" s="774"/>
      <c r="Q30" s="776"/>
      <c r="R30" s="777"/>
      <c r="S30" s="773">
        <v>2</v>
      </c>
      <c r="T30" s="774">
        <v>1</v>
      </c>
      <c r="U30" s="776">
        <v>1</v>
      </c>
      <c r="V30" s="777">
        <v>5</v>
      </c>
      <c r="W30" s="773"/>
      <c r="X30" s="774"/>
      <c r="Y30" s="775"/>
      <c r="Z30" s="657"/>
      <c r="AA30" s="773"/>
      <c r="AB30" s="774"/>
      <c r="AC30" s="775"/>
      <c r="AD30" s="657"/>
      <c r="AE30" s="773"/>
      <c r="AF30" s="774"/>
      <c r="AG30" s="775"/>
      <c r="AH30" s="657"/>
      <c r="AI30" s="773"/>
      <c r="AJ30" s="774"/>
      <c r="AK30" s="775"/>
      <c r="AL30" s="657"/>
      <c r="AM30" s="773"/>
      <c r="AN30" s="774"/>
      <c r="AO30" s="775"/>
      <c r="AP30" s="657"/>
      <c r="AQ30" s="709">
        <v>3</v>
      </c>
      <c r="AR30" s="778"/>
      <c r="AS30" s="778"/>
      <c r="AT30" s="120"/>
    </row>
    <row r="31" spans="1:46" ht="90" customHeight="1">
      <c r="A31" s="233" t="s">
        <v>208</v>
      </c>
      <c r="B31" s="420" t="s">
        <v>277</v>
      </c>
      <c r="C31" s="653" t="s">
        <v>269</v>
      </c>
      <c r="D31" s="629"/>
      <c r="E31" s="629"/>
      <c r="F31" s="620"/>
      <c r="G31" s="540"/>
      <c r="H31" s="540"/>
      <c r="I31" s="540"/>
      <c r="J31" s="564"/>
      <c r="K31" s="620"/>
      <c r="L31" s="702"/>
      <c r="M31" s="564"/>
      <c r="N31" s="629"/>
      <c r="O31" s="634"/>
      <c r="P31" s="540"/>
      <c r="Q31" s="564"/>
      <c r="R31" s="629"/>
      <c r="S31" s="634"/>
      <c r="T31" s="540"/>
      <c r="U31" s="564"/>
      <c r="V31" s="629"/>
      <c r="W31" s="634"/>
      <c r="X31" s="540"/>
      <c r="Y31" s="680"/>
      <c r="Z31" s="629"/>
      <c r="AA31" s="634"/>
      <c r="AB31" s="540"/>
      <c r="AC31" s="680"/>
      <c r="AD31" s="629"/>
      <c r="AE31" s="634"/>
      <c r="AF31" s="540"/>
      <c r="AG31" s="680"/>
      <c r="AH31" s="629"/>
      <c r="AI31" s="634"/>
      <c r="AJ31" s="540"/>
      <c r="AK31" s="680"/>
      <c r="AL31" s="629"/>
      <c r="AM31" s="634"/>
      <c r="AN31" s="540"/>
      <c r="AO31" s="680"/>
      <c r="AP31" s="629"/>
      <c r="AQ31" s="629"/>
      <c r="AR31" s="629"/>
      <c r="AS31" s="629"/>
      <c r="AT31" s="120"/>
    </row>
    <row r="32" spans="1:46" ht="69" customHeight="1" thickBot="1">
      <c r="A32" s="233" t="s">
        <v>209</v>
      </c>
      <c r="B32" s="421" t="s">
        <v>278</v>
      </c>
      <c r="C32" s="663"/>
      <c r="D32" s="629"/>
      <c r="E32" s="559"/>
      <c r="F32" s="621"/>
      <c r="G32" s="552"/>
      <c r="H32" s="540"/>
      <c r="I32" s="552"/>
      <c r="J32" s="565"/>
      <c r="K32" s="620"/>
      <c r="L32" s="702"/>
      <c r="M32" s="564"/>
      <c r="N32" s="559"/>
      <c r="O32" s="634"/>
      <c r="P32" s="540"/>
      <c r="Q32" s="564"/>
      <c r="R32" s="559"/>
      <c r="S32" s="634"/>
      <c r="T32" s="540"/>
      <c r="U32" s="564"/>
      <c r="V32" s="559"/>
      <c r="W32" s="634"/>
      <c r="X32" s="540"/>
      <c r="Y32" s="680"/>
      <c r="Z32" s="559"/>
      <c r="AA32" s="634"/>
      <c r="AB32" s="540"/>
      <c r="AC32" s="680"/>
      <c r="AD32" s="559"/>
      <c r="AE32" s="634"/>
      <c r="AF32" s="540"/>
      <c r="AG32" s="680"/>
      <c r="AH32" s="559"/>
      <c r="AI32" s="634"/>
      <c r="AJ32" s="540"/>
      <c r="AK32" s="680"/>
      <c r="AL32" s="559"/>
      <c r="AM32" s="634"/>
      <c r="AN32" s="540"/>
      <c r="AO32" s="680"/>
      <c r="AP32" s="559"/>
      <c r="AQ32" s="559"/>
      <c r="AR32" s="559"/>
      <c r="AS32" s="559"/>
      <c r="AT32" s="120"/>
    </row>
    <row r="33" spans="1:46" ht="23.25" customHeight="1" thickBot="1">
      <c r="A33" s="316" t="s">
        <v>147</v>
      </c>
      <c r="B33" s="560" t="s">
        <v>148</v>
      </c>
      <c r="C33" s="561"/>
      <c r="D33" s="561"/>
      <c r="E33" s="561"/>
      <c r="F33" s="561"/>
      <c r="G33" s="561"/>
      <c r="H33" s="561"/>
      <c r="I33" s="561"/>
      <c r="J33" s="561"/>
      <c r="K33" s="561"/>
      <c r="L33" s="561"/>
      <c r="M33" s="561"/>
      <c r="N33" s="561"/>
      <c r="O33" s="561"/>
      <c r="P33" s="561"/>
      <c r="Q33" s="561"/>
      <c r="R33" s="561"/>
      <c r="S33" s="561"/>
      <c r="T33" s="561"/>
      <c r="U33" s="561"/>
      <c r="V33" s="561"/>
      <c r="W33" s="561"/>
      <c r="X33" s="561"/>
      <c r="Y33" s="561"/>
      <c r="Z33" s="561"/>
      <c r="AA33" s="561"/>
      <c r="AB33" s="561"/>
      <c r="AC33" s="561"/>
      <c r="AD33" s="561"/>
      <c r="AE33" s="561"/>
      <c r="AF33" s="561"/>
      <c r="AG33" s="561"/>
      <c r="AH33" s="561"/>
      <c r="AI33" s="561"/>
      <c r="AJ33" s="561"/>
      <c r="AK33" s="561"/>
      <c r="AL33" s="561"/>
      <c r="AM33" s="561"/>
      <c r="AN33" s="561"/>
      <c r="AO33" s="561"/>
      <c r="AP33" s="561"/>
      <c r="AQ33" s="561"/>
      <c r="AR33" s="561"/>
      <c r="AS33" s="562"/>
      <c r="AT33" s="115"/>
    </row>
    <row r="34" spans="1:46" ht="19.5" customHeight="1" thickBot="1">
      <c r="A34" s="708" t="s">
        <v>189</v>
      </c>
      <c r="B34" s="672"/>
      <c r="C34" s="384"/>
      <c r="D34" s="327">
        <f>D35+D51</f>
        <v>115</v>
      </c>
      <c r="E34" s="327">
        <f>E35+E51</f>
        <v>3300</v>
      </c>
      <c r="F34" s="327"/>
      <c r="G34" s="387"/>
      <c r="H34" s="327"/>
      <c r="I34" s="387"/>
      <c r="J34" s="327"/>
      <c r="K34" s="670">
        <f>K35+K51</f>
        <v>0</v>
      </c>
      <c r="L34" s="671"/>
      <c r="M34" s="672"/>
      <c r="N34" s="327">
        <f>N35+N51</f>
        <v>0</v>
      </c>
      <c r="O34" s="670">
        <f>O35+O51</f>
        <v>4</v>
      </c>
      <c r="P34" s="671"/>
      <c r="Q34" s="672"/>
      <c r="R34" s="390">
        <f>R35+R51</f>
        <v>5</v>
      </c>
      <c r="S34" s="670">
        <f>S35+S51</f>
        <v>16</v>
      </c>
      <c r="T34" s="671"/>
      <c r="U34" s="672"/>
      <c r="V34" s="327">
        <f>V35+V51</f>
        <v>20</v>
      </c>
      <c r="W34" s="670">
        <f>W35+W51</f>
        <v>12</v>
      </c>
      <c r="X34" s="671"/>
      <c r="Y34" s="672"/>
      <c r="Z34" s="390">
        <f>Z35+Z51</f>
        <v>15</v>
      </c>
      <c r="AA34" s="670">
        <f>AA35+AA51</f>
        <v>20</v>
      </c>
      <c r="AB34" s="671"/>
      <c r="AC34" s="672"/>
      <c r="AD34" s="327">
        <f>AD35+AD51</f>
        <v>25</v>
      </c>
      <c r="AE34" s="670">
        <f>AE35+AE51</f>
        <v>16</v>
      </c>
      <c r="AF34" s="671"/>
      <c r="AG34" s="672"/>
      <c r="AH34" s="327">
        <f>AH35+AH51</f>
        <v>20</v>
      </c>
      <c r="AI34" s="670">
        <f>AI35+AI51</f>
        <v>20</v>
      </c>
      <c r="AJ34" s="671"/>
      <c r="AK34" s="672"/>
      <c r="AL34" s="327">
        <f>AL35+AL51</f>
        <v>30</v>
      </c>
      <c r="AM34" s="670">
        <f>AM35+AM51</f>
        <v>0</v>
      </c>
      <c r="AN34" s="671"/>
      <c r="AO34" s="672"/>
      <c r="AP34" s="327">
        <f>AP35+AP51</f>
        <v>0</v>
      </c>
      <c r="AQ34" s="326"/>
      <c r="AR34" s="328"/>
      <c r="AS34" s="326"/>
      <c r="AT34" s="120"/>
    </row>
    <row r="35" spans="1:46" ht="50.25" customHeight="1" thickBot="1">
      <c r="A35" s="382"/>
      <c r="B35" s="394" t="s">
        <v>190</v>
      </c>
      <c r="C35" s="384"/>
      <c r="D35" s="385">
        <f>SUM(D36:D50)</f>
        <v>75</v>
      </c>
      <c r="E35" s="385">
        <f>SUM(E36:E50)</f>
        <v>2250</v>
      </c>
      <c r="F35" s="385"/>
      <c r="G35" s="385"/>
      <c r="H35" s="385"/>
      <c r="I35" s="385"/>
      <c r="J35" s="385"/>
      <c r="K35" s="670">
        <f>SUM(K36:M50)</f>
        <v>0</v>
      </c>
      <c r="L35" s="671"/>
      <c r="M35" s="672"/>
      <c r="N35" s="327">
        <f>SUM(N36:N50)</f>
        <v>0</v>
      </c>
      <c r="O35" s="670">
        <f>SUM(O36:Q50)</f>
        <v>4</v>
      </c>
      <c r="P35" s="671"/>
      <c r="Q35" s="672"/>
      <c r="R35" s="390">
        <f>SUM(R36:R50)</f>
        <v>5</v>
      </c>
      <c r="S35" s="670">
        <f>SUM(S36:U50)</f>
        <v>16</v>
      </c>
      <c r="T35" s="671"/>
      <c r="U35" s="672"/>
      <c r="V35" s="327">
        <f>SUM(V36:V50)</f>
        <v>20</v>
      </c>
      <c r="W35" s="670">
        <f>SUM(W36:Y50)</f>
        <v>12</v>
      </c>
      <c r="X35" s="671"/>
      <c r="Y35" s="672"/>
      <c r="Z35" s="327">
        <f>SUM(Z36:Z50)</f>
        <v>15</v>
      </c>
      <c r="AA35" s="670">
        <f>SUM(AA36:AC50)</f>
        <v>16</v>
      </c>
      <c r="AB35" s="671"/>
      <c r="AC35" s="672"/>
      <c r="AD35" s="327">
        <f>SUM(AD36:AD50)</f>
        <v>20</v>
      </c>
      <c r="AE35" s="670">
        <f>SUM(AE36:AG50)</f>
        <v>12</v>
      </c>
      <c r="AF35" s="671"/>
      <c r="AG35" s="672"/>
      <c r="AH35" s="327">
        <f>SUM(AH36:AH50)</f>
        <v>15</v>
      </c>
      <c r="AI35" s="670">
        <f>SUM(AI36:AK50)</f>
        <v>0</v>
      </c>
      <c r="AJ35" s="671"/>
      <c r="AK35" s="672"/>
      <c r="AL35" s="327">
        <f>SUM(AL36:AL50)</f>
        <v>0</v>
      </c>
      <c r="AM35" s="670">
        <f>SUM(AM36:AO50)</f>
        <v>0</v>
      </c>
      <c r="AN35" s="671"/>
      <c r="AO35" s="672"/>
      <c r="AP35" s="327">
        <f>SUM(AP36:AP50)</f>
        <v>0</v>
      </c>
      <c r="AQ35" s="326"/>
      <c r="AR35" s="328"/>
      <c r="AS35" s="326"/>
      <c r="AT35" s="120"/>
    </row>
    <row r="36" spans="1:46" ht="51" customHeight="1">
      <c r="A36" s="144" t="s">
        <v>210</v>
      </c>
      <c r="B36" s="422" t="s">
        <v>279</v>
      </c>
      <c r="C36" s="423" t="s">
        <v>270</v>
      </c>
      <c r="D36" s="94">
        <v>5</v>
      </c>
      <c r="E36" s="109">
        <f t="shared" ref="E36:E50" si="18">D36*30</f>
        <v>150</v>
      </c>
      <c r="F36" s="109">
        <f t="shared" ref="F36:F50" si="19">G36+H36+I36</f>
        <v>64</v>
      </c>
      <c r="G36" s="118">
        <v>32</v>
      </c>
      <c r="H36" s="109">
        <v>16</v>
      </c>
      <c r="I36" s="118">
        <v>16</v>
      </c>
      <c r="J36" s="109">
        <f t="shared" ref="J36:J50" si="20">E36-F36</f>
        <v>86</v>
      </c>
      <c r="K36" s="93"/>
      <c r="L36" s="90"/>
      <c r="M36" s="234"/>
      <c r="N36" s="235"/>
      <c r="O36" s="89">
        <v>2</v>
      </c>
      <c r="P36" s="90">
        <v>1</v>
      </c>
      <c r="Q36" s="91">
        <v>1</v>
      </c>
      <c r="R36" s="145">
        <v>5</v>
      </c>
      <c r="S36" s="89"/>
      <c r="T36" s="90"/>
      <c r="U36" s="91"/>
      <c r="V36" s="92"/>
      <c r="W36" s="89"/>
      <c r="X36" s="90"/>
      <c r="Y36" s="91"/>
      <c r="Z36" s="92"/>
      <c r="AA36" s="89"/>
      <c r="AB36" s="90"/>
      <c r="AC36" s="91"/>
      <c r="AD36" s="92"/>
      <c r="AE36" s="93"/>
      <c r="AF36" s="90"/>
      <c r="AG36" s="91"/>
      <c r="AH36" s="92"/>
      <c r="AI36" s="93"/>
      <c r="AJ36" s="90"/>
      <c r="AK36" s="91"/>
      <c r="AL36" s="92"/>
      <c r="AM36" s="89"/>
      <c r="AN36" s="90"/>
      <c r="AO36" s="91"/>
      <c r="AP36" s="92"/>
      <c r="AQ36" s="109">
        <v>2</v>
      </c>
      <c r="AR36" s="94"/>
      <c r="AS36" s="109"/>
      <c r="AT36" s="120"/>
    </row>
    <row r="37" spans="1:46" ht="86.25" customHeight="1">
      <c r="A37" s="233" t="s">
        <v>211</v>
      </c>
      <c r="B37" s="424" t="s">
        <v>280</v>
      </c>
      <c r="C37" s="417" t="s">
        <v>271</v>
      </c>
      <c r="D37" s="236">
        <v>5</v>
      </c>
      <c r="E37" s="98">
        <f t="shared" si="18"/>
        <v>150</v>
      </c>
      <c r="F37" s="98">
        <f t="shared" si="19"/>
        <v>64</v>
      </c>
      <c r="G37" s="99">
        <v>32</v>
      </c>
      <c r="H37" s="98">
        <v>32</v>
      </c>
      <c r="I37" s="99"/>
      <c r="J37" s="98">
        <f t="shared" si="20"/>
        <v>86</v>
      </c>
      <c r="K37" s="105"/>
      <c r="L37" s="101"/>
      <c r="M37" s="102"/>
      <c r="N37" s="103"/>
      <c r="O37" s="100"/>
      <c r="P37" s="101"/>
      <c r="Q37" s="104"/>
      <c r="R37" s="237"/>
      <c r="S37" s="100">
        <v>2</v>
      </c>
      <c r="T37" s="101">
        <v>2</v>
      </c>
      <c r="U37" s="104"/>
      <c r="V37" s="237">
        <v>5</v>
      </c>
      <c r="W37" s="100"/>
      <c r="X37" s="101"/>
      <c r="Y37" s="104"/>
      <c r="Z37" s="103"/>
      <c r="AA37" s="100"/>
      <c r="AB37" s="101"/>
      <c r="AC37" s="104"/>
      <c r="AD37" s="103"/>
      <c r="AE37" s="105"/>
      <c r="AF37" s="101"/>
      <c r="AG37" s="104"/>
      <c r="AH37" s="103"/>
      <c r="AI37" s="105"/>
      <c r="AJ37" s="101"/>
      <c r="AK37" s="104"/>
      <c r="AL37" s="103"/>
      <c r="AM37" s="100"/>
      <c r="AN37" s="101"/>
      <c r="AO37" s="104"/>
      <c r="AP37" s="103"/>
      <c r="AQ37" s="109">
        <v>3</v>
      </c>
      <c r="AR37" s="106"/>
      <c r="AS37" s="98"/>
      <c r="AT37" s="120"/>
    </row>
    <row r="38" spans="1:46" ht="132" customHeight="1">
      <c r="A38" s="233" t="s">
        <v>212</v>
      </c>
      <c r="B38" s="425" t="s">
        <v>281</v>
      </c>
      <c r="C38" s="417" t="s">
        <v>272</v>
      </c>
      <c r="D38" s="147">
        <v>5</v>
      </c>
      <c r="E38" s="98">
        <f t="shared" si="18"/>
        <v>150</v>
      </c>
      <c r="F38" s="98">
        <f t="shared" si="19"/>
        <v>64</v>
      </c>
      <c r="G38" s="99">
        <v>32</v>
      </c>
      <c r="H38" s="98">
        <v>16</v>
      </c>
      <c r="I38" s="99">
        <v>16</v>
      </c>
      <c r="J38" s="98">
        <f t="shared" si="20"/>
        <v>86</v>
      </c>
      <c r="K38" s="105"/>
      <c r="L38" s="101"/>
      <c r="M38" s="102"/>
      <c r="N38" s="103"/>
      <c r="O38" s="100"/>
      <c r="P38" s="101"/>
      <c r="Q38" s="104"/>
      <c r="R38" s="151"/>
      <c r="S38" s="100">
        <v>2</v>
      </c>
      <c r="T38" s="101">
        <v>1</v>
      </c>
      <c r="U38" s="104">
        <v>1</v>
      </c>
      <c r="V38" s="103">
        <v>5</v>
      </c>
      <c r="W38" s="100"/>
      <c r="X38" s="101"/>
      <c r="Y38" s="104"/>
      <c r="Z38" s="103"/>
      <c r="AA38" s="100"/>
      <c r="AB38" s="101"/>
      <c r="AC38" s="104"/>
      <c r="AD38" s="103"/>
      <c r="AE38" s="105"/>
      <c r="AF38" s="101"/>
      <c r="AG38" s="104"/>
      <c r="AH38" s="103"/>
      <c r="AI38" s="105"/>
      <c r="AJ38" s="101"/>
      <c r="AK38" s="104"/>
      <c r="AL38" s="103"/>
      <c r="AM38" s="100"/>
      <c r="AN38" s="101"/>
      <c r="AO38" s="104"/>
      <c r="AP38" s="103"/>
      <c r="AQ38" s="109">
        <v>3</v>
      </c>
      <c r="AR38" s="106"/>
      <c r="AS38" s="98"/>
      <c r="AT38" s="120"/>
    </row>
    <row r="39" spans="1:46" ht="110.25" customHeight="1">
      <c r="A39" s="233" t="s">
        <v>213</v>
      </c>
      <c r="B39" s="426" t="s">
        <v>282</v>
      </c>
      <c r="C39" s="417" t="s">
        <v>313</v>
      </c>
      <c r="D39" s="147">
        <v>5</v>
      </c>
      <c r="E39" s="98">
        <f t="shared" si="18"/>
        <v>150</v>
      </c>
      <c r="F39" s="98">
        <f t="shared" si="19"/>
        <v>64</v>
      </c>
      <c r="G39" s="99"/>
      <c r="H39" s="98"/>
      <c r="I39" s="99">
        <v>64</v>
      </c>
      <c r="J39" s="98">
        <f t="shared" si="20"/>
        <v>86</v>
      </c>
      <c r="K39" s="105"/>
      <c r="L39" s="101"/>
      <c r="M39" s="102"/>
      <c r="N39" s="103"/>
      <c r="O39" s="100"/>
      <c r="P39" s="101"/>
      <c r="Q39" s="104"/>
      <c r="R39" s="151"/>
      <c r="S39" s="100"/>
      <c r="T39" s="101"/>
      <c r="U39" s="104">
        <v>4</v>
      </c>
      <c r="V39" s="238">
        <v>5</v>
      </c>
      <c r="W39" s="100"/>
      <c r="X39" s="101"/>
      <c r="Y39" s="104"/>
      <c r="Z39" s="103"/>
      <c r="AA39" s="100"/>
      <c r="AB39" s="101"/>
      <c r="AC39" s="104"/>
      <c r="AD39" s="103"/>
      <c r="AE39" s="105"/>
      <c r="AF39" s="101"/>
      <c r="AG39" s="104"/>
      <c r="AH39" s="103"/>
      <c r="AI39" s="105"/>
      <c r="AJ39" s="101"/>
      <c r="AK39" s="104"/>
      <c r="AL39" s="103"/>
      <c r="AM39" s="100"/>
      <c r="AN39" s="101"/>
      <c r="AO39" s="104"/>
      <c r="AP39" s="103"/>
      <c r="AQ39" s="109">
        <v>3</v>
      </c>
      <c r="AR39" s="106"/>
      <c r="AS39" s="98"/>
      <c r="AT39" s="120"/>
    </row>
    <row r="40" spans="1:46" ht="70.5" customHeight="1">
      <c r="A40" s="233" t="s">
        <v>214</v>
      </c>
      <c r="B40" s="426" t="s">
        <v>291</v>
      </c>
      <c r="C40" s="417" t="s">
        <v>292</v>
      </c>
      <c r="D40" s="147">
        <v>5</v>
      </c>
      <c r="E40" s="98">
        <f t="shared" si="18"/>
        <v>150</v>
      </c>
      <c r="F40" s="98">
        <f t="shared" si="19"/>
        <v>64</v>
      </c>
      <c r="G40" s="99">
        <v>32</v>
      </c>
      <c r="H40" s="98">
        <v>16</v>
      </c>
      <c r="I40" s="99">
        <v>16</v>
      </c>
      <c r="J40" s="98">
        <f t="shared" si="20"/>
        <v>86</v>
      </c>
      <c r="K40" s="105"/>
      <c r="L40" s="101"/>
      <c r="M40" s="102"/>
      <c r="N40" s="103"/>
      <c r="O40" s="100"/>
      <c r="P40" s="101"/>
      <c r="Q40" s="104"/>
      <c r="R40" s="151"/>
      <c r="S40" s="100">
        <v>2</v>
      </c>
      <c r="T40" s="101">
        <v>1</v>
      </c>
      <c r="U40" s="104">
        <v>1</v>
      </c>
      <c r="V40" s="103">
        <v>5</v>
      </c>
      <c r="W40" s="100"/>
      <c r="X40" s="101"/>
      <c r="Y40" s="104"/>
      <c r="Z40" s="103"/>
      <c r="AA40" s="100"/>
      <c r="AB40" s="101"/>
      <c r="AC40" s="104"/>
      <c r="AD40" s="103"/>
      <c r="AE40" s="105"/>
      <c r="AF40" s="101"/>
      <c r="AG40" s="104"/>
      <c r="AH40" s="103"/>
      <c r="AI40" s="105"/>
      <c r="AJ40" s="101"/>
      <c r="AK40" s="104"/>
      <c r="AL40" s="103"/>
      <c r="AM40" s="100"/>
      <c r="AN40" s="101"/>
      <c r="AO40" s="104"/>
      <c r="AP40" s="103"/>
      <c r="AQ40" s="109">
        <v>3</v>
      </c>
      <c r="AR40" s="106"/>
      <c r="AS40" s="98"/>
      <c r="AT40" s="120"/>
    </row>
    <row r="41" spans="1:46" ht="77.25" customHeight="1">
      <c r="A41" s="233" t="s">
        <v>215</v>
      </c>
      <c r="B41" s="425" t="s">
        <v>284</v>
      </c>
      <c r="C41" s="417" t="s">
        <v>271</v>
      </c>
      <c r="D41" s="147">
        <v>5</v>
      </c>
      <c r="E41" s="98">
        <f t="shared" si="18"/>
        <v>150</v>
      </c>
      <c r="F41" s="98">
        <f t="shared" si="19"/>
        <v>64</v>
      </c>
      <c r="G41" s="99">
        <v>32</v>
      </c>
      <c r="H41" s="98"/>
      <c r="I41" s="99">
        <v>32</v>
      </c>
      <c r="J41" s="98">
        <f t="shared" si="20"/>
        <v>86</v>
      </c>
      <c r="K41" s="105"/>
      <c r="L41" s="101"/>
      <c r="M41" s="102"/>
      <c r="N41" s="103"/>
      <c r="O41" s="100"/>
      <c r="P41" s="101"/>
      <c r="Q41" s="104"/>
      <c r="R41" s="151"/>
      <c r="S41" s="100"/>
      <c r="T41" s="101"/>
      <c r="U41" s="104"/>
      <c r="V41" s="103"/>
      <c r="W41" s="100">
        <v>2</v>
      </c>
      <c r="X41" s="101"/>
      <c r="Y41" s="104">
        <v>2</v>
      </c>
      <c r="Z41" s="103">
        <v>5</v>
      </c>
      <c r="AA41" s="100"/>
      <c r="AB41" s="101"/>
      <c r="AC41" s="104"/>
      <c r="AD41" s="103"/>
      <c r="AE41" s="105"/>
      <c r="AF41" s="101"/>
      <c r="AG41" s="104"/>
      <c r="AH41" s="103"/>
      <c r="AI41" s="105"/>
      <c r="AJ41" s="101"/>
      <c r="AK41" s="104"/>
      <c r="AL41" s="103"/>
      <c r="AM41" s="100"/>
      <c r="AN41" s="101"/>
      <c r="AO41" s="104"/>
      <c r="AP41" s="103"/>
      <c r="AQ41" s="109">
        <v>4</v>
      </c>
      <c r="AR41" s="106"/>
      <c r="AS41" s="98"/>
      <c r="AT41" s="120"/>
    </row>
    <row r="42" spans="1:46" ht="84" customHeight="1">
      <c r="A42" s="233" t="s">
        <v>216</v>
      </c>
      <c r="B42" s="425" t="s">
        <v>300</v>
      </c>
      <c r="C42" s="417" t="s">
        <v>293</v>
      </c>
      <c r="D42" s="147">
        <v>5</v>
      </c>
      <c r="E42" s="98">
        <f t="shared" si="18"/>
        <v>150</v>
      </c>
      <c r="F42" s="98">
        <f t="shared" si="19"/>
        <v>64</v>
      </c>
      <c r="G42" s="99">
        <v>32</v>
      </c>
      <c r="H42" s="98">
        <v>16</v>
      </c>
      <c r="I42" s="99">
        <v>16</v>
      </c>
      <c r="J42" s="98">
        <f t="shared" si="20"/>
        <v>86</v>
      </c>
      <c r="K42" s="105"/>
      <c r="L42" s="101"/>
      <c r="M42" s="102"/>
      <c r="N42" s="103"/>
      <c r="O42" s="100"/>
      <c r="P42" s="101"/>
      <c r="Q42" s="104"/>
      <c r="R42" s="151"/>
      <c r="S42" s="100"/>
      <c r="T42" s="101"/>
      <c r="U42" s="104"/>
      <c r="V42" s="103"/>
      <c r="W42" s="100">
        <v>2</v>
      </c>
      <c r="X42" s="101">
        <v>1</v>
      </c>
      <c r="Y42" s="104">
        <v>1</v>
      </c>
      <c r="Z42" s="238">
        <v>5</v>
      </c>
      <c r="AA42" s="100"/>
      <c r="AB42" s="101"/>
      <c r="AC42" s="104"/>
      <c r="AD42" s="103"/>
      <c r="AE42" s="105"/>
      <c r="AF42" s="101"/>
      <c r="AG42" s="104"/>
      <c r="AH42" s="103"/>
      <c r="AI42" s="105"/>
      <c r="AJ42" s="101"/>
      <c r="AK42" s="104"/>
      <c r="AL42" s="103"/>
      <c r="AM42" s="100"/>
      <c r="AN42" s="101"/>
      <c r="AO42" s="104"/>
      <c r="AP42" s="103"/>
      <c r="AQ42" s="109">
        <v>4</v>
      </c>
      <c r="AR42" s="106"/>
      <c r="AS42" s="98"/>
      <c r="AT42" s="120"/>
    </row>
    <row r="43" spans="1:46" ht="57" customHeight="1">
      <c r="A43" s="233" t="s">
        <v>217</v>
      </c>
      <c r="B43" s="425" t="s">
        <v>283</v>
      </c>
      <c r="C43" s="417" t="s">
        <v>273</v>
      </c>
      <c r="D43" s="147">
        <v>5</v>
      </c>
      <c r="E43" s="98">
        <f t="shared" si="18"/>
        <v>150</v>
      </c>
      <c r="F43" s="98">
        <v>64</v>
      </c>
      <c r="G43" s="427">
        <v>32</v>
      </c>
      <c r="H43" s="98">
        <v>16</v>
      </c>
      <c r="I43" s="427">
        <v>16</v>
      </c>
      <c r="J43" s="98">
        <v>86</v>
      </c>
      <c r="K43" s="105"/>
      <c r="L43" s="101"/>
      <c r="M43" s="102"/>
      <c r="N43" s="103"/>
      <c r="O43" s="100"/>
      <c r="P43" s="101"/>
      <c r="Q43" s="104"/>
      <c r="R43" s="151"/>
      <c r="S43" s="100"/>
      <c r="T43" s="101"/>
      <c r="U43" s="104"/>
      <c r="V43" s="103"/>
      <c r="W43" s="100">
        <v>2</v>
      </c>
      <c r="X43" s="101">
        <v>1</v>
      </c>
      <c r="Y43" s="104">
        <v>1</v>
      </c>
      <c r="Z43" s="238">
        <v>5</v>
      </c>
      <c r="AA43" s="100"/>
      <c r="AB43" s="101"/>
      <c r="AC43" s="104"/>
      <c r="AD43" s="103"/>
      <c r="AE43" s="105"/>
      <c r="AF43" s="101"/>
      <c r="AG43" s="104"/>
      <c r="AH43" s="103"/>
      <c r="AI43" s="105"/>
      <c r="AJ43" s="101"/>
      <c r="AK43" s="104"/>
      <c r="AL43" s="103"/>
      <c r="AM43" s="100"/>
      <c r="AN43" s="101"/>
      <c r="AO43" s="104"/>
      <c r="AP43" s="103"/>
      <c r="AQ43" s="428">
        <v>4</v>
      </c>
      <c r="AR43" s="429"/>
      <c r="AS43" s="98"/>
      <c r="AT43" s="430"/>
    </row>
    <row r="44" spans="1:46" ht="51" customHeight="1">
      <c r="A44" s="233" t="s">
        <v>218</v>
      </c>
      <c r="B44" s="425" t="s">
        <v>294</v>
      </c>
      <c r="C44" s="417" t="s">
        <v>286</v>
      </c>
      <c r="D44" s="106">
        <v>5</v>
      </c>
      <c r="E44" s="98">
        <f t="shared" si="18"/>
        <v>150</v>
      </c>
      <c r="F44" s="98">
        <f t="shared" si="19"/>
        <v>64</v>
      </c>
      <c r="G44" s="99">
        <v>32</v>
      </c>
      <c r="H44" s="98"/>
      <c r="I44" s="99">
        <v>32</v>
      </c>
      <c r="J44" s="98">
        <f t="shared" si="20"/>
        <v>86</v>
      </c>
      <c r="K44" s="105"/>
      <c r="L44" s="101"/>
      <c r="M44" s="102"/>
      <c r="N44" s="103"/>
      <c r="O44" s="100"/>
      <c r="P44" s="101"/>
      <c r="Q44" s="104"/>
      <c r="R44" s="151"/>
      <c r="S44" s="100"/>
      <c r="T44" s="101"/>
      <c r="U44" s="104"/>
      <c r="V44" s="103"/>
      <c r="W44" s="100"/>
      <c r="X44" s="101"/>
      <c r="Y44" s="104"/>
      <c r="Z44" s="103"/>
      <c r="AA44" s="100">
        <v>2</v>
      </c>
      <c r="AB44" s="101"/>
      <c r="AC44" s="104">
        <v>2</v>
      </c>
      <c r="AD44" s="103">
        <v>5</v>
      </c>
      <c r="AE44" s="105"/>
      <c r="AF44" s="101"/>
      <c r="AG44" s="104"/>
      <c r="AH44" s="103"/>
      <c r="AI44" s="105"/>
      <c r="AJ44" s="101"/>
      <c r="AK44" s="104"/>
      <c r="AL44" s="103"/>
      <c r="AM44" s="100"/>
      <c r="AN44" s="101"/>
      <c r="AO44" s="104"/>
      <c r="AP44" s="103"/>
      <c r="AQ44" s="109">
        <v>5</v>
      </c>
      <c r="AR44" s="106"/>
      <c r="AS44" s="98"/>
      <c r="AT44" s="120"/>
    </row>
    <row r="45" spans="1:46" ht="90" customHeight="1">
      <c r="A45" s="233" t="s">
        <v>219</v>
      </c>
      <c r="B45" s="426" t="s">
        <v>287</v>
      </c>
      <c r="C45" s="417" t="s">
        <v>288</v>
      </c>
      <c r="D45" s="236">
        <v>5</v>
      </c>
      <c r="E45" s="98">
        <f t="shared" si="18"/>
        <v>150</v>
      </c>
      <c r="F45" s="98">
        <f t="shared" si="19"/>
        <v>64</v>
      </c>
      <c r="G45" s="99">
        <v>32</v>
      </c>
      <c r="H45" s="98"/>
      <c r="I45" s="99">
        <v>32</v>
      </c>
      <c r="J45" s="98">
        <f t="shared" si="20"/>
        <v>86</v>
      </c>
      <c r="K45" s="105"/>
      <c r="L45" s="101"/>
      <c r="M45" s="102"/>
      <c r="N45" s="103"/>
      <c r="O45" s="100"/>
      <c r="P45" s="101"/>
      <c r="Q45" s="104"/>
      <c r="R45" s="151"/>
      <c r="S45" s="100"/>
      <c r="T45" s="101"/>
      <c r="U45" s="104"/>
      <c r="V45" s="103"/>
      <c r="W45" s="100"/>
      <c r="X45" s="101"/>
      <c r="Y45" s="104"/>
      <c r="Z45" s="103"/>
      <c r="AA45" s="100">
        <v>2</v>
      </c>
      <c r="AB45" s="101"/>
      <c r="AC45" s="104">
        <v>2</v>
      </c>
      <c r="AD45" s="103">
        <v>5</v>
      </c>
      <c r="AE45" s="105"/>
      <c r="AF45" s="101"/>
      <c r="AG45" s="104"/>
      <c r="AH45" s="103"/>
      <c r="AI45" s="105"/>
      <c r="AJ45" s="101"/>
      <c r="AK45" s="104"/>
      <c r="AL45" s="103"/>
      <c r="AM45" s="100"/>
      <c r="AN45" s="101"/>
      <c r="AO45" s="104"/>
      <c r="AP45" s="103"/>
      <c r="AQ45" s="109">
        <v>5</v>
      </c>
      <c r="AR45" s="106"/>
      <c r="AS45" s="98"/>
      <c r="AT45" s="120"/>
    </row>
    <row r="46" spans="1:46" ht="83.25" customHeight="1">
      <c r="A46" s="233" t="s">
        <v>220</v>
      </c>
      <c r="B46" s="426" t="s">
        <v>289</v>
      </c>
      <c r="C46" s="417" t="s">
        <v>290</v>
      </c>
      <c r="D46" s="236">
        <v>5</v>
      </c>
      <c r="E46" s="98">
        <f t="shared" si="18"/>
        <v>150</v>
      </c>
      <c r="F46" s="98">
        <f t="shared" si="19"/>
        <v>64</v>
      </c>
      <c r="G46" s="99">
        <v>32</v>
      </c>
      <c r="H46" s="98"/>
      <c r="I46" s="99">
        <v>32</v>
      </c>
      <c r="J46" s="98">
        <f t="shared" si="20"/>
        <v>86</v>
      </c>
      <c r="K46" s="105"/>
      <c r="L46" s="101"/>
      <c r="M46" s="102"/>
      <c r="N46" s="103"/>
      <c r="O46" s="100"/>
      <c r="P46" s="101"/>
      <c r="Q46" s="104"/>
      <c r="R46" s="151"/>
      <c r="S46" s="100"/>
      <c r="T46" s="101"/>
      <c r="U46" s="104"/>
      <c r="V46" s="103"/>
      <c r="W46" s="100"/>
      <c r="X46" s="101"/>
      <c r="Y46" s="104"/>
      <c r="Z46" s="103"/>
      <c r="AA46" s="100">
        <v>2</v>
      </c>
      <c r="AB46" s="101"/>
      <c r="AC46" s="104">
        <v>2</v>
      </c>
      <c r="AD46" s="103">
        <v>5</v>
      </c>
      <c r="AE46" s="105"/>
      <c r="AF46" s="101"/>
      <c r="AG46" s="104"/>
      <c r="AH46" s="103"/>
      <c r="AI46" s="105"/>
      <c r="AJ46" s="101"/>
      <c r="AK46" s="104"/>
      <c r="AL46" s="103"/>
      <c r="AM46" s="100"/>
      <c r="AN46" s="101"/>
      <c r="AO46" s="104"/>
      <c r="AP46" s="103"/>
      <c r="AQ46" s="109">
        <v>5</v>
      </c>
      <c r="AR46" s="106"/>
      <c r="AS46" s="98"/>
      <c r="AT46" s="120"/>
    </row>
    <row r="47" spans="1:46" ht="51" customHeight="1">
      <c r="A47" s="233" t="s">
        <v>221</v>
      </c>
      <c r="B47" s="426" t="s">
        <v>285</v>
      </c>
      <c r="C47" s="417" t="s">
        <v>273</v>
      </c>
      <c r="D47" s="236">
        <v>5</v>
      </c>
      <c r="E47" s="98">
        <f t="shared" si="18"/>
        <v>150</v>
      </c>
      <c r="F47" s="98">
        <f t="shared" si="19"/>
        <v>64</v>
      </c>
      <c r="G47" s="99">
        <v>32</v>
      </c>
      <c r="H47" s="98"/>
      <c r="I47" s="99">
        <v>32</v>
      </c>
      <c r="J47" s="98">
        <f t="shared" si="20"/>
        <v>86</v>
      </c>
      <c r="K47" s="105"/>
      <c r="L47" s="101"/>
      <c r="M47" s="102"/>
      <c r="N47" s="103"/>
      <c r="O47" s="100"/>
      <c r="P47" s="101"/>
      <c r="Q47" s="104"/>
      <c r="R47" s="151"/>
      <c r="S47" s="100"/>
      <c r="T47" s="101"/>
      <c r="U47" s="104"/>
      <c r="V47" s="103"/>
      <c r="W47" s="100"/>
      <c r="X47" s="101"/>
      <c r="Y47" s="104"/>
      <c r="Z47" s="103"/>
      <c r="AA47" s="100">
        <v>2</v>
      </c>
      <c r="AB47" s="101"/>
      <c r="AC47" s="104">
        <v>2</v>
      </c>
      <c r="AD47" s="238">
        <v>5</v>
      </c>
      <c r="AE47" s="105"/>
      <c r="AF47" s="101"/>
      <c r="AG47" s="104"/>
      <c r="AH47" s="103"/>
      <c r="AI47" s="105"/>
      <c r="AJ47" s="101"/>
      <c r="AK47" s="104"/>
      <c r="AL47" s="103"/>
      <c r="AM47" s="100"/>
      <c r="AN47" s="101"/>
      <c r="AO47" s="104"/>
      <c r="AP47" s="103"/>
      <c r="AQ47" s="109">
        <v>5</v>
      </c>
      <c r="AR47" s="106"/>
      <c r="AS47" s="98"/>
      <c r="AT47" s="120"/>
    </row>
    <row r="48" spans="1:46" ht="51" customHeight="1">
      <c r="A48" s="233" t="s">
        <v>222</v>
      </c>
      <c r="B48" s="426" t="s">
        <v>295</v>
      </c>
      <c r="C48" s="417" t="s">
        <v>286</v>
      </c>
      <c r="D48" s="236">
        <v>5</v>
      </c>
      <c r="E48" s="98">
        <f t="shared" si="18"/>
        <v>150</v>
      </c>
      <c r="F48" s="98">
        <f t="shared" si="19"/>
        <v>64</v>
      </c>
      <c r="G48" s="99">
        <v>32</v>
      </c>
      <c r="H48" s="98"/>
      <c r="I48" s="99">
        <v>32</v>
      </c>
      <c r="J48" s="98">
        <f t="shared" si="20"/>
        <v>86</v>
      </c>
      <c r="K48" s="105"/>
      <c r="L48" s="101"/>
      <c r="M48" s="102"/>
      <c r="N48" s="103"/>
      <c r="O48" s="100"/>
      <c r="P48" s="101"/>
      <c r="Q48" s="104"/>
      <c r="R48" s="151"/>
      <c r="S48" s="100"/>
      <c r="T48" s="101"/>
      <c r="U48" s="104"/>
      <c r="V48" s="103"/>
      <c r="W48" s="100"/>
      <c r="X48" s="101"/>
      <c r="Y48" s="104"/>
      <c r="Z48" s="103"/>
      <c r="AA48" s="100"/>
      <c r="AB48" s="101"/>
      <c r="AC48" s="104"/>
      <c r="AD48" s="103"/>
      <c r="AE48" s="105">
        <v>2</v>
      </c>
      <c r="AF48" s="101"/>
      <c r="AG48" s="104">
        <v>2</v>
      </c>
      <c r="AH48" s="103">
        <v>5</v>
      </c>
      <c r="AI48" s="105"/>
      <c r="AJ48" s="101"/>
      <c r="AK48" s="104"/>
      <c r="AL48" s="103"/>
      <c r="AM48" s="100"/>
      <c r="AN48" s="101"/>
      <c r="AO48" s="104"/>
      <c r="AP48" s="103"/>
      <c r="AQ48" s="109">
        <v>6</v>
      </c>
      <c r="AR48" s="106"/>
      <c r="AS48" s="98"/>
      <c r="AT48" s="120"/>
    </row>
    <row r="49" spans="1:46" ht="107.25" customHeight="1">
      <c r="A49" s="233" t="s">
        <v>223</v>
      </c>
      <c r="B49" s="424" t="s">
        <v>296</v>
      </c>
      <c r="C49" s="417" t="s">
        <v>288</v>
      </c>
      <c r="D49" s="236">
        <v>5</v>
      </c>
      <c r="E49" s="98">
        <f t="shared" si="18"/>
        <v>150</v>
      </c>
      <c r="F49" s="98">
        <f t="shared" si="19"/>
        <v>64</v>
      </c>
      <c r="G49" s="99">
        <v>32</v>
      </c>
      <c r="H49" s="98"/>
      <c r="I49" s="99">
        <v>32</v>
      </c>
      <c r="J49" s="98">
        <f t="shared" si="20"/>
        <v>86</v>
      </c>
      <c r="K49" s="105"/>
      <c r="L49" s="101"/>
      <c r="M49" s="102"/>
      <c r="N49" s="103"/>
      <c r="O49" s="100"/>
      <c r="P49" s="101"/>
      <c r="Q49" s="104"/>
      <c r="R49" s="151"/>
      <c r="S49" s="100"/>
      <c r="T49" s="101"/>
      <c r="U49" s="104"/>
      <c r="V49" s="103"/>
      <c r="W49" s="100"/>
      <c r="X49" s="101"/>
      <c r="Y49" s="104"/>
      <c r="Z49" s="103"/>
      <c r="AA49" s="100"/>
      <c r="AB49" s="101"/>
      <c r="AC49" s="104"/>
      <c r="AD49" s="103"/>
      <c r="AE49" s="105">
        <v>2</v>
      </c>
      <c r="AF49" s="101"/>
      <c r="AG49" s="104">
        <v>2</v>
      </c>
      <c r="AH49" s="103">
        <v>5</v>
      </c>
      <c r="AI49" s="105"/>
      <c r="AJ49" s="101"/>
      <c r="AK49" s="104"/>
      <c r="AL49" s="103"/>
      <c r="AM49" s="100"/>
      <c r="AN49" s="101"/>
      <c r="AO49" s="104"/>
      <c r="AP49" s="103"/>
      <c r="AQ49" s="109">
        <v>6</v>
      </c>
      <c r="AR49" s="106"/>
      <c r="AS49" s="98"/>
      <c r="AT49" s="120"/>
    </row>
    <row r="50" spans="1:46" ht="78" customHeight="1" thickBot="1">
      <c r="A50" s="233" t="s">
        <v>224</v>
      </c>
      <c r="B50" s="426" t="s">
        <v>297</v>
      </c>
      <c r="C50" s="417" t="s">
        <v>313</v>
      </c>
      <c r="D50" s="236">
        <v>5</v>
      </c>
      <c r="E50" s="98">
        <f t="shared" si="18"/>
        <v>150</v>
      </c>
      <c r="F50" s="98">
        <f t="shared" si="19"/>
        <v>64</v>
      </c>
      <c r="G50" s="99">
        <v>32</v>
      </c>
      <c r="H50" s="98"/>
      <c r="I50" s="99">
        <v>32</v>
      </c>
      <c r="J50" s="98">
        <f t="shared" si="20"/>
        <v>86</v>
      </c>
      <c r="K50" s="105"/>
      <c r="L50" s="101"/>
      <c r="M50" s="102"/>
      <c r="N50" s="103"/>
      <c r="O50" s="100"/>
      <c r="P50" s="101"/>
      <c r="Q50" s="104"/>
      <c r="R50" s="151"/>
      <c r="S50" s="100"/>
      <c r="T50" s="101"/>
      <c r="U50" s="104"/>
      <c r="V50" s="103"/>
      <c r="W50" s="100"/>
      <c r="X50" s="101"/>
      <c r="Y50" s="104"/>
      <c r="Z50" s="103"/>
      <c r="AA50" s="100"/>
      <c r="AB50" s="101"/>
      <c r="AC50" s="104"/>
      <c r="AD50" s="103"/>
      <c r="AE50" s="105">
        <v>2</v>
      </c>
      <c r="AF50" s="101"/>
      <c r="AG50" s="104">
        <v>2</v>
      </c>
      <c r="AH50" s="238">
        <v>5</v>
      </c>
      <c r="AI50" s="105"/>
      <c r="AJ50" s="101"/>
      <c r="AK50" s="104"/>
      <c r="AL50" s="103"/>
      <c r="AM50" s="100"/>
      <c r="AN50" s="101"/>
      <c r="AO50" s="104"/>
      <c r="AP50" s="103"/>
      <c r="AQ50" s="109">
        <v>6</v>
      </c>
      <c r="AR50" s="106"/>
      <c r="AS50" s="98"/>
      <c r="AT50" s="120"/>
    </row>
    <row r="51" spans="1:46" ht="19.5" customHeight="1" thickBot="1">
      <c r="A51" s="395"/>
      <c r="B51" s="383" t="s">
        <v>191</v>
      </c>
      <c r="C51" s="396"/>
      <c r="D51" s="397">
        <f>D52+D54+D56+D58+D60+D62+D64+D66</f>
        <v>40</v>
      </c>
      <c r="E51" s="398">
        <f>SUM(E52:E65)</f>
        <v>1050</v>
      </c>
      <c r="F51" s="398"/>
      <c r="G51" s="399"/>
      <c r="H51" s="398"/>
      <c r="I51" s="399"/>
      <c r="J51" s="398"/>
      <c r="K51" s="693">
        <f>SUM(K52:M65)</f>
        <v>0</v>
      </c>
      <c r="L51" s="671"/>
      <c r="M51" s="672"/>
      <c r="N51" s="398">
        <f>SUM(N52:N65)</f>
        <v>0</v>
      </c>
      <c r="O51" s="693">
        <f>SUM(O52:Q65)</f>
        <v>0</v>
      </c>
      <c r="P51" s="671"/>
      <c r="Q51" s="672"/>
      <c r="R51" s="400">
        <f>SUM(R52:R65)</f>
        <v>0</v>
      </c>
      <c r="S51" s="693">
        <f>SUM(S52:U65)</f>
        <v>0</v>
      </c>
      <c r="T51" s="671"/>
      <c r="U51" s="672"/>
      <c r="V51" s="398">
        <f>SUM(V52:V65)</f>
        <v>0</v>
      </c>
      <c r="W51" s="693">
        <f>SUM(W52:Y65)</f>
        <v>0</v>
      </c>
      <c r="X51" s="671"/>
      <c r="Y51" s="672"/>
      <c r="Z51" s="400">
        <f>SUM(Z52:Z65)</f>
        <v>0</v>
      </c>
      <c r="AA51" s="693">
        <f>SUM(AA52:AC65)</f>
        <v>4</v>
      </c>
      <c r="AB51" s="671"/>
      <c r="AC51" s="672"/>
      <c r="AD51" s="398">
        <f>SUM(AD52:AD65)</f>
        <v>5</v>
      </c>
      <c r="AE51" s="693">
        <f>SUM(AE52:AG65)</f>
        <v>4</v>
      </c>
      <c r="AF51" s="671"/>
      <c r="AG51" s="672"/>
      <c r="AH51" s="398">
        <f>SUM(AH52:AH65)</f>
        <v>5</v>
      </c>
      <c r="AI51" s="693">
        <f>SUM(AI52:AK65)</f>
        <v>20</v>
      </c>
      <c r="AJ51" s="671"/>
      <c r="AK51" s="672"/>
      <c r="AL51" s="398">
        <f>SUM(AL52:AL67)</f>
        <v>30</v>
      </c>
      <c r="AM51" s="693">
        <f>SUM(AM52:AO65)</f>
        <v>0</v>
      </c>
      <c r="AN51" s="671"/>
      <c r="AO51" s="672"/>
      <c r="AP51" s="398">
        <f>SUM(AP52:AP65)</f>
        <v>0</v>
      </c>
      <c r="AQ51" s="398"/>
      <c r="AR51" s="401"/>
      <c r="AS51" s="398"/>
      <c r="AT51" s="239"/>
    </row>
    <row r="52" spans="1:46" ht="90" customHeight="1">
      <c r="A52" s="240" t="s">
        <v>225</v>
      </c>
      <c r="B52" s="442" t="s">
        <v>355</v>
      </c>
      <c r="C52" s="772" t="s">
        <v>273</v>
      </c>
      <c r="D52" s="709">
        <v>5</v>
      </c>
      <c r="E52" s="709">
        <f>D52*30</f>
        <v>150</v>
      </c>
      <c r="F52" s="709">
        <f>G52+H52+I52</f>
        <v>64</v>
      </c>
      <c r="G52" s="710">
        <v>32</v>
      </c>
      <c r="H52" s="709"/>
      <c r="I52" s="710">
        <v>32</v>
      </c>
      <c r="J52" s="709">
        <f>E52-F52</f>
        <v>86</v>
      </c>
      <c r="K52" s="677"/>
      <c r="L52" s="659"/>
      <c r="M52" s="655"/>
      <c r="N52" s="660"/>
      <c r="O52" s="677"/>
      <c r="P52" s="659"/>
      <c r="Q52" s="655"/>
      <c r="R52" s="716"/>
      <c r="S52" s="705"/>
      <c r="T52" s="694"/>
      <c r="U52" s="695"/>
      <c r="V52" s="712"/>
      <c r="W52" s="705"/>
      <c r="X52" s="694"/>
      <c r="Y52" s="695"/>
      <c r="Z52" s="770"/>
      <c r="AA52" s="705">
        <v>2</v>
      </c>
      <c r="AB52" s="694"/>
      <c r="AC52" s="695">
        <v>2</v>
      </c>
      <c r="AD52" s="707">
        <v>5</v>
      </c>
      <c r="AE52" s="705"/>
      <c r="AF52" s="694"/>
      <c r="AG52" s="695"/>
      <c r="AH52" s="707"/>
      <c r="AI52" s="705"/>
      <c r="AJ52" s="694"/>
      <c r="AK52" s="695"/>
      <c r="AL52" s="707"/>
      <c r="AM52" s="705"/>
      <c r="AN52" s="694"/>
      <c r="AO52" s="695"/>
      <c r="AP52" s="707"/>
      <c r="AQ52" s="704">
        <v>5</v>
      </c>
      <c r="AR52" s="704"/>
      <c r="AS52" s="704">
        <v>5</v>
      </c>
      <c r="AT52" s="120"/>
    </row>
    <row r="53" spans="1:46" ht="105.75" customHeight="1">
      <c r="A53" s="233" t="s">
        <v>226</v>
      </c>
      <c r="B53" s="416" t="s">
        <v>356</v>
      </c>
      <c r="C53" s="654"/>
      <c r="D53" s="658"/>
      <c r="E53" s="658"/>
      <c r="F53" s="658"/>
      <c r="G53" s="711"/>
      <c r="H53" s="658"/>
      <c r="I53" s="711"/>
      <c r="J53" s="658"/>
      <c r="K53" s="678"/>
      <c r="L53" s="541"/>
      <c r="M53" s="656"/>
      <c r="N53" s="658"/>
      <c r="O53" s="678"/>
      <c r="P53" s="541"/>
      <c r="Q53" s="656"/>
      <c r="R53" s="658"/>
      <c r="S53" s="678"/>
      <c r="T53" s="541"/>
      <c r="U53" s="656"/>
      <c r="V53" s="658"/>
      <c r="W53" s="678"/>
      <c r="X53" s="541"/>
      <c r="Y53" s="656"/>
      <c r="Z53" s="658"/>
      <c r="AA53" s="678"/>
      <c r="AB53" s="541"/>
      <c r="AC53" s="656"/>
      <c r="AD53" s="658"/>
      <c r="AE53" s="678"/>
      <c r="AF53" s="541"/>
      <c r="AG53" s="656"/>
      <c r="AH53" s="658"/>
      <c r="AI53" s="678"/>
      <c r="AJ53" s="541"/>
      <c r="AK53" s="656"/>
      <c r="AL53" s="658"/>
      <c r="AM53" s="678"/>
      <c r="AN53" s="541"/>
      <c r="AO53" s="656"/>
      <c r="AP53" s="658"/>
      <c r="AQ53" s="658"/>
      <c r="AR53" s="658"/>
      <c r="AS53" s="658"/>
      <c r="AT53" s="120"/>
    </row>
    <row r="54" spans="1:46" ht="84.75" customHeight="1">
      <c r="A54" s="233" t="s">
        <v>227</v>
      </c>
      <c r="B54" s="416" t="s">
        <v>357</v>
      </c>
      <c r="C54" s="653" t="s">
        <v>273</v>
      </c>
      <c r="D54" s="747">
        <v>5</v>
      </c>
      <c r="E54" s="747">
        <f>D54*30</f>
        <v>150</v>
      </c>
      <c r="F54" s="747">
        <f>G54+H54+I54</f>
        <v>64</v>
      </c>
      <c r="G54" s="748">
        <v>32</v>
      </c>
      <c r="H54" s="747">
        <v>16</v>
      </c>
      <c r="I54" s="748">
        <v>16</v>
      </c>
      <c r="J54" s="747">
        <f>E54-F54</f>
        <v>86</v>
      </c>
      <c r="K54" s="677"/>
      <c r="L54" s="659"/>
      <c r="M54" s="655"/>
      <c r="N54" s="660"/>
      <c r="O54" s="677"/>
      <c r="P54" s="659"/>
      <c r="Q54" s="655"/>
      <c r="R54" s="716"/>
      <c r="S54" s="677"/>
      <c r="T54" s="659"/>
      <c r="U54" s="655"/>
      <c r="V54" s="660"/>
      <c r="W54" s="677"/>
      <c r="X54" s="659"/>
      <c r="Y54" s="655"/>
      <c r="Z54" s="660"/>
      <c r="AA54" s="677"/>
      <c r="AB54" s="659"/>
      <c r="AC54" s="655"/>
      <c r="AD54" s="657"/>
      <c r="AE54" s="677">
        <v>2</v>
      </c>
      <c r="AF54" s="659">
        <v>1</v>
      </c>
      <c r="AG54" s="655">
        <v>1</v>
      </c>
      <c r="AH54" s="657">
        <v>5</v>
      </c>
      <c r="AI54" s="677"/>
      <c r="AJ54" s="659"/>
      <c r="AK54" s="655"/>
      <c r="AL54" s="657"/>
      <c r="AM54" s="677"/>
      <c r="AN54" s="659"/>
      <c r="AO54" s="655"/>
      <c r="AP54" s="657"/>
      <c r="AQ54" s="709">
        <v>6</v>
      </c>
      <c r="AR54" s="709"/>
      <c r="AS54" s="709"/>
      <c r="AT54" s="120"/>
    </row>
    <row r="55" spans="1:46" ht="109.5" customHeight="1">
      <c r="A55" s="233" t="s">
        <v>228</v>
      </c>
      <c r="B55" s="416" t="s">
        <v>358</v>
      </c>
      <c r="C55" s="654"/>
      <c r="D55" s="658"/>
      <c r="E55" s="658"/>
      <c r="F55" s="658"/>
      <c r="G55" s="711"/>
      <c r="H55" s="658"/>
      <c r="I55" s="711"/>
      <c r="J55" s="658"/>
      <c r="K55" s="678"/>
      <c r="L55" s="541"/>
      <c r="M55" s="656"/>
      <c r="N55" s="658"/>
      <c r="O55" s="678"/>
      <c r="P55" s="541"/>
      <c r="Q55" s="656"/>
      <c r="R55" s="658"/>
      <c r="S55" s="678"/>
      <c r="T55" s="541"/>
      <c r="U55" s="656"/>
      <c r="V55" s="658"/>
      <c r="W55" s="678"/>
      <c r="X55" s="541"/>
      <c r="Y55" s="656"/>
      <c r="Z55" s="658"/>
      <c r="AA55" s="678"/>
      <c r="AB55" s="541"/>
      <c r="AC55" s="656"/>
      <c r="AD55" s="658"/>
      <c r="AE55" s="678"/>
      <c r="AF55" s="541"/>
      <c r="AG55" s="656"/>
      <c r="AH55" s="658"/>
      <c r="AI55" s="678"/>
      <c r="AJ55" s="541"/>
      <c r="AK55" s="656"/>
      <c r="AL55" s="658"/>
      <c r="AM55" s="678"/>
      <c r="AN55" s="541"/>
      <c r="AO55" s="656"/>
      <c r="AP55" s="658"/>
      <c r="AQ55" s="658"/>
      <c r="AR55" s="658"/>
      <c r="AS55" s="658"/>
      <c r="AT55" s="120"/>
    </row>
    <row r="56" spans="1:46" ht="105.75" customHeight="1">
      <c r="A56" s="233" t="s">
        <v>229</v>
      </c>
      <c r="B56" s="416" t="s">
        <v>359</v>
      </c>
      <c r="C56" s="653" t="s">
        <v>273</v>
      </c>
      <c r="D56" s="747">
        <v>5</v>
      </c>
      <c r="E56" s="747">
        <f>D56*30</f>
        <v>150</v>
      </c>
      <c r="F56" s="747">
        <f>G56+H56+I56</f>
        <v>64</v>
      </c>
      <c r="G56" s="748">
        <v>32</v>
      </c>
      <c r="H56" s="747">
        <v>16</v>
      </c>
      <c r="I56" s="748">
        <v>16</v>
      </c>
      <c r="J56" s="747">
        <f>E56-F56</f>
        <v>86</v>
      </c>
      <c r="K56" s="677"/>
      <c r="L56" s="659"/>
      <c r="M56" s="655"/>
      <c r="N56" s="660"/>
      <c r="O56" s="677"/>
      <c r="P56" s="659"/>
      <c r="Q56" s="655"/>
      <c r="R56" s="716"/>
      <c r="S56" s="677"/>
      <c r="T56" s="659"/>
      <c r="U56" s="655"/>
      <c r="V56" s="660"/>
      <c r="W56" s="677"/>
      <c r="X56" s="659"/>
      <c r="Y56" s="655"/>
      <c r="Z56" s="660"/>
      <c r="AA56" s="677"/>
      <c r="AB56" s="659"/>
      <c r="AC56" s="655"/>
      <c r="AD56" s="657"/>
      <c r="AE56" s="677"/>
      <c r="AF56" s="659"/>
      <c r="AG56" s="655"/>
      <c r="AH56" s="657"/>
      <c r="AI56" s="677">
        <v>2</v>
      </c>
      <c r="AJ56" s="659">
        <v>1</v>
      </c>
      <c r="AK56" s="655">
        <v>1</v>
      </c>
      <c r="AL56" s="657">
        <v>5</v>
      </c>
      <c r="AM56" s="677"/>
      <c r="AN56" s="659"/>
      <c r="AO56" s="655"/>
      <c r="AP56" s="657"/>
      <c r="AQ56" s="709">
        <v>7</v>
      </c>
      <c r="AR56" s="709"/>
      <c r="AS56" s="709">
        <v>7</v>
      </c>
      <c r="AT56" s="120"/>
    </row>
    <row r="57" spans="1:46" ht="102.75" customHeight="1">
      <c r="A57" s="233" t="s">
        <v>230</v>
      </c>
      <c r="B57" s="416" t="s">
        <v>360</v>
      </c>
      <c r="C57" s="654"/>
      <c r="D57" s="658"/>
      <c r="E57" s="658"/>
      <c r="F57" s="658"/>
      <c r="G57" s="711"/>
      <c r="H57" s="658"/>
      <c r="I57" s="711"/>
      <c r="J57" s="658"/>
      <c r="K57" s="678"/>
      <c r="L57" s="541"/>
      <c r="M57" s="656"/>
      <c r="N57" s="658"/>
      <c r="O57" s="678"/>
      <c r="P57" s="541"/>
      <c r="Q57" s="656"/>
      <c r="R57" s="658"/>
      <c r="S57" s="678"/>
      <c r="T57" s="541"/>
      <c r="U57" s="656"/>
      <c r="V57" s="658"/>
      <c r="W57" s="678"/>
      <c r="X57" s="541"/>
      <c r="Y57" s="656"/>
      <c r="Z57" s="658"/>
      <c r="AA57" s="678"/>
      <c r="AB57" s="541"/>
      <c r="AC57" s="656"/>
      <c r="AD57" s="658"/>
      <c r="AE57" s="678"/>
      <c r="AF57" s="541"/>
      <c r="AG57" s="656"/>
      <c r="AH57" s="658"/>
      <c r="AI57" s="678"/>
      <c r="AJ57" s="541"/>
      <c r="AK57" s="656"/>
      <c r="AL57" s="658"/>
      <c r="AM57" s="678"/>
      <c r="AN57" s="541"/>
      <c r="AO57" s="656"/>
      <c r="AP57" s="658"/>
      <c r="AQ57" s="658"/>
      <c r="AR57" s="658"/>
      <c r="AS57" s="658"/>
      <c r="AT57" s="120"/>
    </row>
    <row r="58" spans="1:46" ht="46.5" customHeight="1">
      <c r="A58" s="233" t="s">
        <v>231</v>
      </c>
      <c r="B58" s="416" t="s">
        <v>361</v>
      </c>
      <c r="C58" s="653" t="s">
        <v>273</v>
      </c>
      <c r="D58" s="747">
        <v>5</v>
      </c>
      <c r="E58" s="747">
        <f>D58*30</f>
        <v>150</v>
      </c>
      <c r="F58" s="747">
        <f>G58+H58+I58</f>
        <v>64</v>
      </c>
      <c r="G58" s="748">
        <v>32</v>
      </c>
      <c r="H58" s="747"/>
      <c r="I58" s="748">
        <v>32</v>
      </c>
      <c r="J58" s="747">
        <f>E58-F58</f>
        <v>86</v>
      </c>
      <c r="K58" s="677"/>
      <c r="L58" s="659"/>
      <c r="M58" s="655"/>
      <c r="N58" s="660"/>
      <c r="O58" s="677"/>
      <c r="P58" s="659"/>
      <c r="Q58" s="655"/>
      <c r="R58" s="716"/>
      <c r="S58" s="677"/>
      <c r="T58" s="659"/>
      <c r="U58" s="655"/>
      <c r="V58" s="660"/>
      <c r="W58" s="677"/>
      <c r="X58" s="659"/>
      <c r="Y58" s="655"/>
      <c r="Z58" s="660"/>
      <c r="AA58" s="677"/>
      <c r="AB58" s="659"/>
      <c r="AC58" s="655"/>
      <c r="AD58" s="657"/>
      <c r="AE58" s="677"/>
      <c r="AF58" s="659"/>
      <c r="AG58" s="655"/>
      <c r="AH58" s="657"/>
      <c r="AI58" s="677">
        <v>2</v>
      </c>
      <c r="AJ58" s="659"/>
      <c r="AK58" s="655">
        <v>2</v>
      </c>
      <c r="AL58" s="657">
        <v>5</v>
      </c>
      <c r="AM58" s="677"/>
      <c r="AN58" s="659"/>
      <c r="AO58" s="655"/>
      <c r="AP58" s="657"/>
      <c r="AQ58" s="709">
        <v>7</v>
      </c>
      <c r="AR58" s="709"/>
      <c r="AS58" s="709"/>
      <c r="AT58" s="120"/>
    </row>
    <row r="59" spans="1:46" ht="67.5" customHeight="1">
      <c r="A59" s="233" t="s">
        <v>232</v>
      </c>
      <c r="B59" s="443" t="s">
        <v>362</v>
      </c>
      <c r="C59" s="654"/>
      <c r="D59" s="559"/>
      <c r="E59" s="559"/>
      <c r="F59" s="559"/>
      <c r="G59" s="584"/>
      <c r="H59" s="559"/>
      <c r="I59" s="584"/>
      <c r="J59" s="559"/>
      <c r="K59" s="678"/>
      <c r="L59" s="541"/>
      <c r="M59" s="656"/>
      <c r="N59" s="658"/>
      <c r="O59" s="678"/>
      <c r="P59" s="541"/>
      <c r="Q59" s="656"/>
      <c r="R59" s="658"/>
      <c r="S59" s="678"/>
      <c r="T59" s="541"/>
      <c r="U59" s="656"/>
      <c r="V59" s="658"/>
      <c r="W59" s="678"/>
      <c r="X59" s="541"/>
      <c r="Y59" s="656"/>
      <c r="Z59" s="658"/>
      <c r="AA59" s="678"/>
      <c r="AB59" s="541"/>
      <c r="AC59" s="656"/>
      <c r="AD59" s="658"/>
      <c r="AE59" s="678"/>
      <c r="AF59" s="541"/>
      <c r="AG59" s="656"/>
      <c r="AH59" s="658"/>
      <c r="AI59" s="678"/>
      <c r="AJ59" s="541"/>
      <c r="AK59" s="656"/>
      <c r="AL59" s="658"/>
      <c r="AM59" s="678"/>
      <c r="AN59" s="541"/>
      <c r="AO59" s="656"/>
      <c r="AP59" s="658"/>
      <c r="AQ59" s="658"/>
      <c r="AR59" s="658"/>
      <c r="AS59" s="658"/>
      <c r="AT59" s="120"/>
    </row>
    <row r="60" spans="1:46" ht="63.75" customHeight="1">
      <c r="A60" s="233" t="s">
        <v>233</v>
      </c>
      <c r="B60" s="416" t="s">
        <v>363</v>
      </c>
      <c r="C60" s="653" t="s">
        <v>273</v>
      </c>
      <c r="D60" s="747">
        <v>5</v>
      </c>
      <c r="E60" s="747">
        <f>D60*30</f>
        <v>150</v>
      </c>
      <c r="F60" s="747">
        <f>G60+H60+I60</f>
        <v>64</v>
      </c>
      <c r="G60" s="748">
        <v>32</v>
      </c>
      <c r="H60" s="747">
        <v>16</v>
      </c>
      <c r="I60" s="748">
        <v>16</v>
      </c>
      <c r="J60" s="747">
        <f>E60-F60</f>
        <v>86</v>
      </c>
      <c r="K60" s="677"/>
      <c r="L60" s="659"/>
      <c r="M60" s="655"/>
      <c r="N60" s="749"/>
      <c r="O60" s="677"/>
      <c r="P60" s="659"/>
      <c r="Q60" s="655"/>
      <c r="R60" s="716"/>
      <c r="S60" s="677"/>
      <c r="T60" s="659"/>
      <c r="U60" s="655"/>
      <c r="V60" s="660"/>
      <c r="W60" s="677"/>
      <c r="X60" s="659"/>
      <c r="Y60" s="655"/>
      <c r="Z60" s="660"/>
      <c r="AA60" s="677"/>
      <c r="AB60" s="659"/>
      <c r="AC60" s="655"/>
      <c r="AD60" s="657"/>
      <c r="AE60" s="677"/>
      <c r="AF60" s="659"/>
      <c r="AG60" s="655"/>
      <c r="AH60" s="657"/>
      <c r="AI60" s="677">
        <v>2</v>
      </c>
      <c r="AJ60" s="659">
        <v>1</v>
      </c>
      <c r="AK60" s="655">
        <v>1</v>
      </c>
      <c r="AL60" s="657">
        <v>5</v>
      </c>
      <c r="AM60" s="677"/>
      <c r="AN60" s="659"/>
      <c r="AO60" s="655"/>
      <c r="AP60" s="657"/>
      <c r="AQ60" s="709">
        <v>7</v>
      </c>
      <c r="AR60" s="709"/>
      <c r="AS60" s="709"/>
      <c r="AT60" s="120"/>
    </row>
    <row r="61" spans="1:46" ht="66" customHeight="1">
      <c r="A61" s="233" t="s">
        <v>234</v>
      </c>
      <c r="B61" s="443" t="s">
        <v>364</v>
      </c>
      <c r="C61" s="654"/>
      <c r="D61" s="559"/>
      <c r="E61" s="559"/>
      <c r="F61" s="559"/>
      <c r="G61" s="584"/>
      <c r="H61" s="559"/>
      <c r="I61" s="584"/>
      <c r="J61" s="559"/>
      <c r="K61" s="678"/>
      <c r="L61" s="541"/>
      <c r="M61" s="656"/>
      <c r="N61" s="750"/>
      <c r="O61" s="678"/>
      <c r="P61" s="541"/>
      <c r="Q61" s="656"/>
      <c r="R61" s="658"/>
      <c r="S61" s="678"/>
      <c r="T61" s="541"/>
      <c r="U61" s="656"/>
      <c r="V61" s="658"/>
      <c r="W61" s="678"/>
      <c r="X61" s="541"/>
      <c r="Y61" s="656"/>
      <c r="Z61" s="658"/>
      <c r="AA61" s="678"/>
      <c r="AB61" s="541"/>
      <c r="AC61" s="656"/>
      <c r="AD61" s="658"/>
      <c r="AE61" s="678"/>
      <c r="AF61" s="541"/>
      <c r="AG61" s="656"/>
      <c r="AH61" s="658"/>
      <c r="AI61" s="678"/>
      <c r="AJ61" s="541"/>
      <c r="AK61" s="656"/>
      <c r="AL61" s="658"/>
      <c r="AM61" s="678"/>
      <c r="AN61" s="541"/>
      <c r="AO61" s="656"/>
      <c r="AP61" s="658"/>
      <c r="AQ61" s="658"/>
      <c r="AR61" s="658"/>
      <c r="AS61" s="658"/>
      <c r="AT61" s="120"/>
    </row>
    <row r="62" spans="1:46" ht="62.25" customHeight="1">
      <c r="A62" s="233" t="s">
        <v>235</v>
      </c>
      <c r="B62" s="444" t="s">
        <v>365</v>
      </c>
      <c r="C62" s="653" t="s">
        <v>273</v>
      </c>
      <c r="D62" s="673">
        <v>5</v>
      </c>
      <c r="E62" s="673">
        <f>D62*30</f>
        <v>150</v>
      </c>
      <c r="F62" s="673">
        <v>64</v>
      </c>
      <c r="G62" s="673">
        <v>32</v>
      </c>
      <c r="H62" s="673">
        <v>16</v>
      </c>
      <c r="I62" s="673">
        <v>16</v>
      </c>
      <c r="J62" s="673">
        <v>86</v>
      </c>
      <c r="K62" s="645"/>
      <c r="L62" s="647"/>
      <c r="M62" s="649"/>
      <c r="N62" s="651"/>
      <c r="O62" s="645"/>
      <c r="P62" s="647"/>
      <c r="Q62" s="649"/>
      <c r="R62" s="651"/>
      <c r="S62" s="645"/>
      <c r="T62" s="647"/>
      <c r="U62" s="649"/>
      <c r="V62" s="651"/>
      <c r="W62" s="645"/>
      <c r="X62" s="647"/>
      <c r="Y62" s="649"/>
      <c r="Z62" s="651"/>
      <c r="AA62" s="645"/>
      <c r="AB62" s="647"/>
      <c r="AC62" s="649"/>
      <c r="AD62" s="651"/>
      <c r="AE62" s="645"/>
      <c r="AF62" s="647"/>
      <c r="AG62" s="649"/>
      <c r="AH62" s="651"/>
      <c r="AI62" s="645">
        <v>2</v>
      </c>
      <c r="AJ62" s="647">
        <v>1</v>
      </c>
      <c r="AK62" s="649">
        <v>1</v>
      </c>
      <c r="AL62" s="651">
        <v>5</v>
      </c>
      <c r="AM62" s="645"/>
      <c r="AN62" s="647"/>
      <c r="AO62" s="649"/>
      <c r="AP62" s="651"/>
      <c r="AQ62" s="675">
        <v>7</v>
      </c>
      <c r="AR62" s="675"/>
      <c r="AS62" s="675">
        <v>7</v>
      </c>
      <c r="AT62" s="430"/>
    </row>
    <row r="63" spans="1:46" ht="105.75" customHeight="1">
      <c r="A63" s="289" t="s">
        <v>236</v>
      </c>
      <c r="B63" s="444" t="s">
        <v>366</v>
      </c>
      <c r="C63" s="654"/>
      <c r="D63" s="674"/>
      <c r="E63" s="674"/>
      <c r="F63" s="674"/>
      <c r="G63" s="674"/>
      <c r="H63" s="674"/>
      <c r="I63" s="674"/>
      <c r="J63" s="674"/>
      <c r="K63" s="646"/>
      <c r="L63" s="648"/>
      <c r="M63" s="650"/>
      <c r="N63" s="652"/>
      <c r="O63" s="646"/>
      <c r="P63" s="648"/>
      <c r="Q63" s="650"/>
      <c r="R63" s="652"/>
      <c r="S63" s="646"/>
      <c r="T63" s="648"/>
      <c r="U63" s="650"/>
      <c r="V63" s="652"/>
      <c r="W63" s="646"/>
      <c r="X63" s="648"/>
      <c r="Y63" s="650"/>
      <c r="Z63" s="652"/>
      <c r="AA63" s="646"/>
      <c r="AB63" s="648"/>
      <c r="AC63" s="650"/>
      <c r="AD63" s="652"/>
      <c r="AE63" s="646"/>
      <c r="AF63" s="648"/>
      <c r="AG63" s="650"/>
      <c r="AH63" s="652"/>
      <c r="AI63" s="646"/>
      <c r="AJ63" s="648"/>
      <c r="AK63" s="650"/>
      <c r="AL63" s="652"/>
      <c r="AM63" s="646"/>
      <c r="AN63" s="648"/>
      <c r="AO63" s="650"/>
      <c r="AP63" s="652"/>
      <c r="AQ63" s="674"/>
      <c r="AR63" s="674"/>
      <c r="AS63" s="674"/>
      <c r="AT63" s="430"/>
    </row>
    <row r="64" spans="1:46" ht="81.75" customHeight="1">
      <c r="A64" s="288" t="s">
        <v>237</v>
      </c>
      <c r="B64" s="445" t="s">
        <v>367</v>
      </c>
      <c r="C64" s="653" t="s">
        <v>273</v>
      </c>
      <c r="D64" s="768">
        <v>5</v>
      </c>
      <c r="E64" s="768">
        <f>D64*30</f>
        <v>150</v>
      </c>
      <c r="F64" s="768">
        <f>G64+H64+I64</f>
        <v>64</v>
      </c>
      <c r="G64" s="748">
        <v>32</v>
      </c>
      <c r="H64" s="768"/>
      <c r="I64" s="748">
        <v>32</v>
      </c>
      <c r="J64" s="768">
        <f>E64-F64</f>
        <v>86</v>
      </c>
      <c r="K64" s="764"/>
      <c r="L64" s="765"/>
      <c r="M64" s="766"/>
      <c r="N64" s="769"/>
      <c r="O64" s="764"/>
      <c r="P64" s="765"/>
      <c r="Q64" s="766"/>
      <c r="R64" s="763"/>
      <c r="S64" s="764"/>
      <c r="T64" s="765"/>
      <c r="U64" s="766"/>
      <c r="V64" s="769"/>
      <c r="W64" s="764"/>
      <c r="X64" s="765"/>
      <c r="Y64" s="766"/>
      <c r="Z64" s="769"/>
      <c r="AA64" s="764"/>
      <c r="AB64" s="765"/>
      <c r="AC64" s="766"/>
      <c r="AD64" s="767"/>
      <c r="AE64" s="764"/>
      <c r="AF64" s="765"/>
      <c r="AG64" s="766"/>
      <c r="AH64" s="767"/>
      <c r="AI64" s="764">
        <v>2</v>
      </c>
      <c r="AJ64" s="765"/>
      <c r="AK64" s="766">
        <v>2</v>
      </c>
      <c r="AL64" s="767">
        <v>5</v>
      </c>
      <c r="AM64" s="764"/>
      <c r="AN64" s="765"/>
      <c r="AO64" s="766"/>
      <c r="AP64" s="767"/>
      <c r="AQ64" s="768">
        <v>7</v>
      </c>
      <c r="AR64" s="768"/>
      <c r="AS64" s="768">
        <v>7</v>
      </c>
      <c r="AT64" s="120"/>
    </row>
    <row r="65" spans="1:46" ht="84" customHeight="1" thickBot="1">
      <c r="A65" s="241" t="s">
        <v>238</v>
      </c>
      <c r="B65" s="446" t="s">
        <v>368</v>
      </c>
      <c r="C65" s="661"/>
      <c r="D65" s="688"/>
      <c r="E65" s="688"/>
      <c r="F65" s="688"/>
      <c r="G65" s="771"/>
      <c r="H65" s="688"/>
      <c r="I65" s="771"/>
      <c r="J65" s="688"/>
      <c r="K65" s="700"/>
      <c r="L65" s="685"/>
      <c r="M65" s="697"/>
      <c r="N65" s="688"/>
      <c r="O65" s="700"/>
      <c r="P65" s="685"/>
      <c r="Q65" s="697"/>
      <c r="R65" s="688"/>
      <c r="S65" s="700"/>
      <c r="T65" s="685"/>
      <c r="U65" s="697"/>
      <c r="V65" s="688"/>
      <c r="W65" s="700"/>
      <c r="X65" s="685"/>
      <c r="Y65" s="697"/>
      <c r="Z65" s="688"/>
      <c r="AA65" s="700"/>
      <c r="AB65" s="685"/>
      <c r="AC65" s="697"/>
      <c r="AD65" s="688"/>
      <c r="AE65" s="700"/>
      <c r="AF65" s="685"/>
      <c r="AG65" s="697"/>
      <c r="AH65" s="688"/>
      <c r="AI65" s="700"/>
      <c r="AJ65" s="685"/>
      <c r="AK65" s="697"/>
      <c r="AL65" s="688"/>
      <c r="AM65" s="700"/>
      <c r="AN65" s="685"/>
      <c r="AO65" s="697"/>
      <c r="AP65" s="688"/>
      <c r="AQ65" s="688"/>
      <c r="AR65" s="688"/>
      <c r="AS65" s="688"/>
      <c r="AT65" s="120"/>
    </row>
    <row r="66" spans="1:46" ht="100.5" customHeight="1">
      <c r="A66" s="432" t="s">
        <v>275</v>
      </c>
      <c r="B66" s="447" t="s">
        <v>369</v>
      </c>
      <c r="C66" s="662" t="s">
        <v>273</v>
      </c>
      <c r="D66" s="759">
        <v>5</v>
      </c>
      <c r="E66" s="759">
        <f>D66*30</f>
        <v>150</v>
      </c>
      <c r="F66" s="759">
        <f>G66+H66+I66</f>
        <v>64</v>
      </c>
      <c r="G66" s="760">
        <v>32</v>
      </c>
      <c r="H66" s="759"/>
      <c r="I66" s="760">
        <v>32</v>
      </c>
      <c r="J66" s="759">
        <f>E66-F66</f>
        <v>86</v>
      </c>
      <c r="K66" s="677"/>
      <c r="L66" s="659"/>
      <c r="M66" s="655"/>
      <c r="N66" s="754"/>
      <c r="O66" s="677"/>
      <c r="P66" s="659"/>
      <c r="Q66" s="655"/>
      <c r="R66" s="755"/>
      <c r="S66" s="677"/>
      <c r="T66" s="659"/>
      <c r="U66" s="655"/>
      <c r="V66" s="754"/>
      <c r="W66" s="677"/>
      <c r="X66" s="659"/>
      <c r="Y66" s="655"/>
      <c r="Z66" s="754"/>
      <c r="AA66" s="677"/>
      <c r="AB66" s="659"/>
      <c r="AC66" s="655"/>
      <c r="AD66" s="762"/>
      <c r="AE66" s="677"/>
      <c r="AF66" s="659"/>
      <c r="AG66" s="655"/>
      <c r="AH66" s="762"/>
      <c r="AI66" s="677">
        <v>2</v>
      </c>
      <c r="AJ66" s="659"/>
      <c r="AK66" s="655">
        <v>2</v>
      </c>
      <c r="AL66" s="762">
        <v>5</v>
      </c>
      <c r="AM66" s="677"/>
      <c r="AN66" s="659"/>
      <c r="AO66" s="655"/>
      <c r="AP66" s="762"/>
      <c r="AQ66" s="759">
        <v>7</v>
      </c>
      <c r="AR66" s="759"/>
      <c r="AS66" s="759"/>
      <c r="AT66" s="58"/>
    </row>
    <row r="67" spans="1:46" ht="102" customHeight="1" thickBot="1">
      <c r="A67" s="433" t="s">
        <v>276</v>
      </c>
      <c r="B67" s="448" t="s">
        <v>370</v>
      </c>
      <c r="C67" s="663"/>
      <c r="D67" s="630"/>
      <c r="E67" s="630"/>
      <c r="F67" s="630"/>
      <c r="G67" s="761"/>
      <c r="H67" s="630"/>
      <c r="I67" s="761"/>
      <c r="J67" s="630"/>
      <c r="K67" s="751"/>
      <c r="L67" s="752"/>
      <c r="M67" s="753"/>
      <c r="N67" s="630"/>
      <c r="O67" s="751"/>
      <c r="P67" s="752"/>
      <c r="Q67" s="753"/>
      <c r="R67" s="630"/>
      <c r="S67" s="751"/>
      <c r="T67" s="752"/>
      <c r="U67" s="753"/>
      <c r="V67" s="630"/>
      <c r="W67" s="751"/>
      <c r="X67" s="752"/>
      <c r="Y67" s="753"/>
      <c r="Z67" s="630"/>
      <c r="AA67" s="751"/>
      <c r="AB67" s="752"/>
      <c r="AC67" s="753"/>
      <c r="AD67" s="630"/>
      <c r="AE67" s="751"/>
      <c r="AF67" s="752"/>
      <c r="AG67" s="753"/>
      <c r="AH67" s="630"/>
      <c r="AI67" s="751"/>
      <c r="AJ67" s="752"/>
      <c r="AK67" s="753"/>
      <c r="AL67" s="630"/>
      <c r="AM67" s="751"/>
      <c r="AN67" s="752"/>
      <c r="AO67" s="753"/>
      <c r="AP67" s="630"/>
      <c r="AQ67" s="630"/>
      <c r="AR67" s="630"/>
      <c r="AS67" s="630"/>
      <c r="AT67" s="58"/>
    </row>
    <row r="68" spans="1:46" ht="42.75" customHeight="1">
      <c r="A68" s="195"/>
      <c r="B68" s="195"/>
      <c r="C68" s="195"/>
      <c r="D68" s="195"/>
      <c r="E68" s="195"/>
      <c r="F68" s="195"/>
      <c r="G68" s="195"/>
      <c r="H68" s="195"/>
      <c r="I68" s="195"/>
      <c r="J68" s="195"/>
      <c r="K68" s="195"/>
      <c r="L68" s="195"/>
      <c r="M68" s="195"/>
      <c r="N68" s="195"/>
      <c r="O68" s="195"/>
      <c r="P68" s="195"/>
      <c r="Q68" s="195"/>
      <c r="R68" s="195"/>
      <c r="S68" s="195"/>
      <c r="T68" s="195"/>
      <c r="U68" s="195"/>
      <c r="V68" s="195"/>
      <c r="W68" s="195"/>
      <c r="X68" s="195"/>
      <c r="Y68" s="195"/>
      <c r="Z68" s="195"/>
      <c r="AA68" s="195"/>
      <c r="AB68" s="195"/>
      <c r="AC68" s="195"/>
      <c r="AD68" s="195"/>
      <c r="AE68" s="195"/>
      <c r="AF68" s="195"/>
      <c r="AG68" s="195"/>
      <c r="AH68" s="195"/>
      <c r="AI68" s="195"/>
      <c r="AJ68" s="195"/>
      <c r="AK68" s="195"/>
      <c r="AL68" s="195"/>
      <c r="AM68" s="195"/>
      <c r="AN68" s="195"/>
      <c r="AO68" s="195"/>
      <c r="AP68" s="195"/>
      <c r="AQ68" s="195"/>
      <c r="AR68" s="195"/>
      <c r="AS68" s="195"/>
      <c r="AT68" s="58"/>
    </row>
    <row r="69" spans="1:46" ht="20.25" customHeight="1">
      <c r="A69" s="756" t="s">
        <v>371</v>
      </c>
      <c r="B69" s="756"/>
      <c r="C69" s="756"/>
      <c r="D69" s="756" t="s">
        <v>186</v>
      </c>
      <c r="E69" s="756"/>
      <c r="F69" s="756"/>
      <c r="G69" s="756"/>
      <c r="H69" s="756"/>
      <c r="I69" s="756"/>
      <c r="J69" s="756"/>
      <c r="K69" s="756"/>
      <c r="L69" s="756"/>
      <c r="M69" s="452"/>
      <c r="N69" s="452"/>
      <c r="O69" s="452"/>
      <c r="P69" s="452"/>
      <c r="Q69" s="453"/>
      <c r="R69" s="453"/>
      <c r="S69" s="453"/>
      <c r="T69" s="453"/>
      <c r="U69" s="453"/>
      <c r="V69" s="453"/>
      <c r="W69" s="453"/>
      <c r="X69" s="453"/>
      <c r="Y69" s="453"/>
      <c r="Z69" s="453"/>
      <c r="AA69" s="453"/>
      <c r="AB69" s="453"/>
      <c r="AC69" s="453"/>
      <c r="AD69" s="453"/>
      <c r="AE69" s="453"/>
      <c r="AF69" s="453"/>
      <c r="AG69" s="453"/>
      <c r="AH69" s="453"/>
      <c r="AI69" s="453"/>
      <c r="AJ69" s="453"/>
      <c r="AK69" s="453"/>
      <c r="AL69" s="453"/>
      <c r="AM69" s="453"/>
      <c r="AN69" s="453"/>
      <c r="AO69" s="453"/>
      <c r="AP69" s="453"/>
      <c r="AQ69" s="453"/>
      <c r="AR69" s="453"/>
      <c r="AS69" s="453"/>
      <c r="AT69" s="58"/>
    </row>
    <row r="70" spans="1:46" ht="18.75" customHeight="1">
      <c r="A70" s="757" t="s">
        <v>372</v>
      </c>
      <c r="B70" s="757"/>
      <c r="C70" s="757"/>
      <c r="D70" s="454" t="s">
        <v>317</v>
      </c>
      <c r="E70" s="454"/>
      <c r="F70" s="455"/>
      <c r="G70" s="455"/>
      <c r="H70" s="456"/>
      <c r="I70" s="455"/>
      <c r="J70" s="456"/>
      <c r="K70" s="455"/>
      <c r="L70" s="455"/>
      <c r="M70" s="457"/>
      <c r="N70" s="456"/>
      <c r="O70" s="458"/>
      <c r="P70" s="454"/>
      <c r="Q70" s="454"/>
      <c r="R70" s="456"/>
      <c r="S70" s="454"/>
      <c r="T70" s="454"/>
      <c r="U70" s="454" t="s">
        <v>318</v>
      </c>
      <c r="V70" s="454"/>
      <c r="W70" s="454"/>
      <c r="X70" s="454"/>
      <c r="Y70" s="454"/>
      <c r="Z70" s="454"/>
      <c r="AA70" s="454"/>
      <c r="AB70" s="454"/>
      <c r="AC70" s="454"/>
      <c r="AD70" s="454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  <c r="AT70" s="120"/>
    </row>
    <row r="71" spans="1:46" ht="32.25" customHeight="1">
      <c r="A71" s="58"/>
      <c r="B71" s="58"/>
      <c r="C71" s="58"/>
      <c r="D71" s="58"/>
      <c r="E71" s="58"/>
      <c r="F71" s="58"/>
      <c r="G71" s="58"/>
      <c r="H71" s="79"/>
      <c r="I71" s="58"/>
      <c r="J71" s="58"/>
      <c r="K71" s="58"/>
      <c r="L71" s="58"/>
      <c r="M71" s="58"/>
      <c r="N71" s="58"/>
      <c r="O71" s="58"/>
      <c r="P71" s="79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</row>
    <row r="72" spans="1:46" ht="20.25" customHeight="1">
      <c r="A72" s="601"/>
      <c r="B72" s="518"/>
      <c r="C72" s="518"/>
      <c r="D72" s="518"/>
      <c r="E72" s="518"/>
      <c r="F72" s="519"/>
      <c r="G72" s="195"/>
      <c r="H72" s="195"/>
      <c r="I72" s="195"/>
      <c r="J72" s="195"/>
      <c r="K72" s="195"/>
      <c r="L72" s="195"/>
      <c r="M72" s="195"/>
      <c r="N72" s="195"/>
      <c r="O72" s="195"/>
      <c r="P72" s="195"/>
      <c r="Q72" s="758"/>
      <c r="R72" s="518"/>
      <c r="S72" s="518"/>
      <c r="T72" s="518"/>
      <c r="U72" s="518"/>
      <c r="V72" s="518"/>
      <c r="W72" s="518"/>
      <c r="X72" s="518"/>
      <c r="Y72" s="518"/>
      <c r="Z72" s="518"/>
      <c r="AA72" s="518"/>
      <c r="AB72" s="518"/>
      <c r="AC72" s="518"/>
      <c r="AD72" s="518"/>
      <c r="AE72" s="518"/>
      <c r="AF72" s="518"/>
      <c r="AG72" s="518"/>
      <c r="AH72" s="518"/>
      <c r="AI72" s="518"/>
      <c r="AJ72" s="518"/>
      <c r="AK72" s="518"/>
      <c r="AL72" s="518"/>
      <c r="AM72" s="518"/>
      <c r="AN72" s="518"/>
      <c r="AO72" s="518"/>
      <c r="AP72" s="518"/>
      <c r="AQ72" s="518"/>
      <c r="AR72" s="518"/>
      <c r="AS72" s="519"/>
      <c r="AT72" s="58"/>
    </row>
    <row r="73" spans="1:46" ht="18.75" customHeight="1">
      <c r="A73" s="79"/>
      <c r="B73" s="79"/>
      <c r="C73" s="79"/>
      <c r="D73" s="79"/>
      <c r="E73" s="79"/>
      <c r="F73" s="96"/>
      <c r="G73" s="96"/>
      <c r="H73" s="120"/>
      <c r="I73" s="96"/>
      <c r="J73" s="120"/>
      <c r="K73" s="96"/>
      <c r="L73" s="96"/>
      <c r="M73" s="96"/>
      <c r="N73" s="120"/>
      <c r="O73" s="79"/>
      <c r="P73" s="79"/>
      <c r="Q73" s="79"/>
      <c r="R73" s="190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20"/>
    </row>
    <row r="74" spans="1:46" ht="19.5" customHeight="1">
      <c r="A74" s="578"/>
      <c r="B74" s="518"/>
      <c r="C74" s="518"/>
      <c r="D74" s="518"/>
      <c r="E74" s="518"/>
      <c r="F74" s="518"/>
      <c r="G74" s="518"/>
      <c r="H74" s="519"/>
      <c r="I74" s="58"/>
      <c r="J74" s="58"/>
      <c r="K74" s="58"/>
      <c r="L74" s="58"/>
      <c r="M74" s="79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</row>
    <row r="75" spans="1:46" ht="12.75" customHeight="1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</row>
    <row r="76" spans="1:46" ht="12.75" customHeight="1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</row>
    <row r="77" spans="1:46" ht="12.75" customHeight="1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</row>
    <row r="78" spans="1:46" ht="12.75" customHeight="1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</row>
    <row r="79" spans="1:46" ht="12.75" customHeight="1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</row>
    <row r="80" spans="1:46" ht="12.75" customHeight="1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</row>
    <row r="81" spans="1:46" ht="12.75" customHeight="1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</row>
    <row r="82" spans="1:46" ht="12.75" customHeight="1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</row>
    <row r="83" spans="1:46" ht="12.75" customHeight="1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58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</row>
    <row r="84" spans="1:46" ht="12.75" customHeight="1">
      <c r="A84" s="58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</row>
    <row r="85" spans="1:46" ht="12.75" customHeight="1">
      <c r="A85" s="58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</row>
    <row r="86" spans="1:46" ht="12.75" customHeight="1">
      <c r="A86" s="58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</row>
    <row r="87" spans="1:46" ht="12.75" customHeight="1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</row>
    <row r="88" spans="1:46" ht="12.75" customHeight="1">
      <c r="A88" s="58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</row>
    <row r="89" spans="1:46" ht="12.75" customHeight="1">
      <c r="A89" s="58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</row>
    <row r="90" spans="1:46" ht="12.75" customHeight="1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</row>
    <row r="91" spans="1:46" ht="12.75" customHeight="1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</row>
    <row r="92" spans="1:46" ht="12.75" customHeight="1">
      <c r="A92" s="58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</row>
    <row r="93" spans="1:46" ht="12.75" customHeight="1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</row>
    <row r="94" spans="1:46" ht="12.75" customHeight="1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58"/>
      <c r="AH94" s="58"/>
      <c r="AI94" s="58"/>
      <c r="AJ94" s="58"/>
      <c r="AK94" s="58"/>
      <c r="AL94" s="58"/>
      <c r="AM94" s="58"/>
      <c r="AN94" s="58"/>
      <c r="AO94" s="58"/>
      <c r="AP94" s="58"/>
      <c r="AQ94" s="58"/>
      <c r="AR94" s="58"/>
      <c r="AS94" s="58"/>
      <c r="AT94" s="58"/>
    </row>
    <row r="95" spans="1:46" ht="12.75" customHeight="1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58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</row>
    <row r="96" spans="1:46" ht="12.75" customHeight="1">
      <c r="A96" s="58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  <c r="AD96" s="58"/>
      <c r="AE96" s="58"/>
      <c r="AF96" s="58"/>
      <c r="AG96" s="58"/>
      <c r="AH96" s="58"/>
      <c r="AI96" s="58"/>
      <c r="AJ96" s="58"/>
      <c r="AK96" s="58"/>
      <c r="AL96" s="58"/>
      <c r="AM96" s="58"/>
      <c r="AN96" s="58"/>
      <c r="AO96" s="58"/>
      <c r="AP96" s="58"/>
      <c r="AQ96" s="58"/>
      <c r="AR96" s="58"/>
      <c r="AS96" s="58"/>
      <c r="AT96" s="58"/>
    </row>
    <row r="97" spans="1:46" ht="12.75" customHeight="1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</row>
    <row r="98" spans="1:46" ht="12.75" customHeight="1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</row>
    <row r="99" spans="1:46" ht="12.75" customHeight="1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58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</row>
    <row r="100" spans="1:46" ht="12.75" customHeight="1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  <c r="AD100" s="58"/>
      <c r="AE100" s="58"/>
      <c r="AF100" s="58"/>
      <c r="AG100" s="58"/>
      <c r="AH100" s="58"/>
      <c r="AI100" s="58"/>
      <c r="AJ100" s="58"/>
      <c r="AK100" s="58"/>
      <c r="AL100" s="58"/>
      <c r="AM100" s="58"/>
      <c r="AN100" s="58"/>
      <c r="AO100" s="58"/>
      <c r="AP100" s="58"/>
      <c r="AQ100" s="58"/>
      <c r="AR100" s="58"/>
      <c r="AS100" s="58"/>
      <c r="AT100" s="58"/>
    </row>
    <row r="101" spans="1:46" ht="12.75" customHeight="1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</row>
    <row r="102" spans="1:46" ht="12.75" customHeight="1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</row>
    <row r="103" spans="1:46" ht="12.75" customHeight="1">
      <c r="A103" s="58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</row>
    <row r="104" spans="1:46" ht="12.75" customHeight="1">
      <c r="A104" s="58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  <c r="AD104" s="58"/>
      <c r="AE104" s="58"/>
      <c r="AF104" s="58"/>
      <c r="AG104" s="58"/>
      <c r="AH104" s="58"/>
      <c r="AI104" s="58"/>
      <c r="AJ104" s="58"/>
      <c r="AK104" s="58"/>
      <c r="AL104" s="58"/>
      <c r="AM104" s="58"/>
      <c r="AN104" s="58"/>
      <c r="AO104" s="58"/>
      <c r="AP104" s="58"/>
      <c r="AQ104" s="58"/>
      <c r="AR104" s="58"/>
      <c r="AS104" s="58"/>
      <c r="AT104" s="58"/>
    </row>
    <row r="105" spans="1:46" ht="12.75" customHeight="1">
      <c r="A105" s="58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58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</row>
    <row r="106" spans="1:46" ht="12.75" customHeight="1">
      <c r="A106" s="58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  <c r="AE106" s="58"/>
      <c r="AF106" s="58"/>
      <c r="AG106" s="58"/>
      <c r="AH106" s="58"/>
      <c r="AI106" s="58"/>
      <c r="AJ106" s="58"/>
      <c r="AK106" s="58"/>
      <c r="AL106" s="58"/>
      <c r="AM106" s="58"/>
      <c r="AN106" s="58"/>
      <c r="AO106" s="58"/>
      <c r="AP106" s="58"/>
      <c r="AQ106" s="58"/>
      <c r="AR106" s="58"/>
      <c r="AS106" s="58"/>
      <c r="AT106" s="58"/>
    </row>
    <row r="107" spans="1:46" ht="12.75" customHeight="1">
      <c r="A107" s="58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58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</row>
    <row r="108" spans="1:46" ht="12.75" customHeight="1">
      <c r="A108" s="58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58"/>
      <c r="AH108" s="58"/>
      <c r="AI108" s="58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</row>
    <row r="109" spans="1:46" ht="12.75" customHeight="1">
      <c r="A109" s="58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58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</row>
    <row r="110" spans="1:46" ht="12.75" customHeight="1">
      <c r="A110" s="58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/>
      <c r="AF110" s="58"/>
      <c r="AG110" s="58"/>
      <c r="AH110" s="58"/>
      <c r="AI110" s="58"/>
      <c r="AJ110" s="58"/>
      <c r="AK110" s="58"/>
      <c r="AL110" s="58"/>
      <c r="AM110" s="58"/>
      <c r="AN110" s="58"/>
      <c r="AO110" s="58"/>
      <c r="AP110" s="58"/>
      <c r="AQ110" s="58"/>
      <c r="AR110" s="58"/>
      <c r="AS110" s="58"/>
      <c r="AT110" s="58"/>
    </row>
    <row r="111" spans="1:46" ht="12.75" customHeight="1">
      <c r="A111" s="58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</row>
    <row r="112" spans="1:46" ht="12.75" customHeight="1">
      <c r="A112" s="58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</row>
    <row r="113" spans="1:46" ht="12.75" customHeight="1">
      <c r="A113" s="58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58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</row>
    <row r="114" spans="1:46" ht="12.75" customHeight="1">
      <c r="A114" s="58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  <c r="AP114" s="58"/>
      <c r="AQ114" s="58"/>
      <c r="AR114" s="58"/>
      <c r="AS114" s="58"/>
      <c r="AT114" s="58"/>
    </row>
    <row r="115" spans="1:46" ht="12.75" customHeight="1">
      <c r="A115" s="58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</row>
    <row r="116" spans="1:46" ht="12.75" customHeight="1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</row>
    <row r="117" spans="1:46" ht="12.75" customHeight="1">
      <c r="A117" s="58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</row>
    <row r="118" spans="1:46" ht="12.75" customHeight="1">
      <c r="A118" s="58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</row>
    <row r="119" spans="1:46" ht="12.75" customHeight="1">
      <c r="A119" s="58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</row>
    <row r="120" spans="1:46" ht="12.75" customHeight="1">
      <c r="A120" s="58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</row>
    <row r="121" spans="1:46" ht="12.75" customHeight="1">
      <c r="A121" s="58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</row>
    <row r="122" spans="1:46" ht="12.75" customHeight="1">
      <c r="A122" s="58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</row>
    <row r="123" spans="1:46" ht="12.75" customHeight="1">
      <c r="A123" s="58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</row>
    <row r="124" spans="1:46" ht="12.75" customHeight="1">
      <c r="A124" s="58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</row>
    <row r="125" spans="1:46" ht="12.75" customHeight="1">
      <c r="A125" s="58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</row>
    <row r="126" spans="1:46" ht="12.75" customHeight="1">
      <c r="A126" s="58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</row>
    <row r="127" spans="1:46" ht="12.75" customHeight="1">
      <c r="A127" s="58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</row>
    <row r="128" spans="1:46" ht="12.75" customHeight="1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</row>
    <row r="129" spans="1:46" ht="12.75" customHeight="1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</row>
    <row r="130" spans="1:46" ht="12.75" customHeight="1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</row>
    <row r="131" spans="1:46" ht="12.75" customHeight="1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</row>
    <row r="132" spans="1:46" ht="12.75" customHeight="1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</row>
    <row r="133" spans="1:46" ht="12.75" customHeight="1">
      <c r="A133" s="58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</row>
    <row r="134" spans="1:46" ht="12.75" customHeight="1">
      <c r="A134" s="58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</row>
    <row r="135" spans="1:46" ht="12.75" customHeight="1">
      <c r="A135" s="58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</row>
    <row r="136" spans="1:46" ht="12.75" customHeight="1">
      <c r="A136" s="58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</row>
    <row r="137" spans="1:46" ht="12.75" customHeight="1">
      <c r="A137" s="58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</row>
    <row r="138" spans="1:46" ht="12.75" customHeight="1">
      <c r="A138" s="58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</row>
    <row r="139" spans="1:46" ht="12.75" customHeight="1">
      <c r="A139" s="58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</row>
    <row r="140" spans="1:46" ht="12.75" customHeight="1">
      <c r="A140" s="58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</row>
    <row r="141" spans="1:46" ht="12.75" customHeight="1">
      <c r="A141" s="58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  <c r="AD141" s="58"/>
      <c r="AE141" s="58"/>
      <c r="AF141" s="58"/>
      <c r="AG141" s="58"/>
      <c r="AH141" s="58"/>
      <c r="AI141" s="58"/>
      <c r="AJ141" s="58"/>
      <c r="AK141" s="58"/>
      <c r="AL141" s="58"/>
      <c r="AM141" s="58"/>
      <c r="AN141" s="58"/>
      <c r="AO141" s="58"/>
      <c r="AP141" s="58"/>
      <c r="AQ141" s="58"/>
      <c r="AR141" s="58"/>
      <c r="AS141" s="58"/>
      <c r="AT141" s="58"/>
    </row>
    <row r="142" spans="1:46" ht="12.75" customHeight="1">
      <c r="A142" s="58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8"/>
      <c r="AS142" s="58"/>
      <c r="AT142" s="58"/>
    </row>
    <row r="143" spans="1:46" ht="12.75" customHeight="1">
      <c r="A143" s="58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</row>
    <row r="144" spans="1:46" ht="12.75" customHeight="1">
      <c r="A144" s="58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  <c r="AD144" s="58"/>
      <c r="AE144" s="58"/>
      <c r="AF144" s="58"/>
      <c r="AG144" s="58"/>
      <c r="AH144" s="58"/>
      <c r="AI144" s="58"/>
      <c r="AJ144" s="58"/>
      <c r="AK144" s="58"/>
      <c r="AL144" s="58"/>
      <c r="AM144" s="58"/>
      <c r="AN144" s="58"/>
      <c r="AO144" s="58"/>
      <c r="AP144" s="58"/>
      <c r="AQ144" s="58"/>
      <c r="AR144" s="58"/>
      <c r="AS144" s="58"/>
      <c r="AT144" s="58"/>
    </row>
    <row r="145" spans="1:46" ht="12.75" customHeight="1">
      <c r="A145" s="58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  <c r="AD145" s="58"/>
      <c r="AE145" s="58"/>
      <c r="AF145" s="58"/>
      <c r="AG145" s="58"/>
      <c r="AH145" s="58"/>
      <c r="AI145" s="58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</row>
    <row r="146" spans="1:46" ht="12.75" customHeight="1">
      <c r="A146" s="58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  <c r="AD146" s="58"/>
      <c r="AE146" s="58"/>
      <c r="AF146" s="58"/>
      <c r="AG146" s="58"/>
      <c r="AH146" s="58"/>
      <c r="AI146" s="58"/>
      <c r="AJ146" s="58"/>
      <c r="AK146" s="58"/>
      <c r="AL146" s="58"/>
      <c r="AM146" s="58"/>
      <c r="AN146" s="58"/>
      <c r="AO146" s="58"/>
      <c r="AP146" s="58"/>
      <c r="AQ146" s="58"/>
      <c r="AR146" s="58"/>
      <c r="AS146" s="58"/>
      <c r="AT146" s="58"/>
    </row>
    <row r="147" spans="1:46" ht="12.75" customHeight="1">
      <c r="A147" s="58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  <c r="AD147" s="58"/>
      <c r="AE147" s="58"/>
      <c r="AF147" s="58"/>
      <c r="AG147" s="58"/>
      <c r="AH147" s="58"/>
      <c r="AI147" s="58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</row>
    <row r="148" spans="1:46" ht="12.75" customHeight="1">
      <c r="A148" s="58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  <c r="AD148" s="58"/>
      <c r="AE148" s="58"/>
      <c r="AF148" s="58"/>
      <c r="AG148" s="58"/>
      <c r="AH148" s="58"/>
      <c r="AI148" s="58"/>
      <c r="AJ148" s="58"/>
      <c r="AK148" s="58"/>
      <c r="AL148" s="58"/>
      <c r="AM148" s="58"/>
      <c r="AN148" s="58"/>
      <c r="AO148" s="58"/>
      <c r="AP148" s="58"/>
      <c r="AQ148" s="58"/>
      <c r="AR148" s="58"/>
      <c r="AS148" s="58"/>
      <c r="AT148" s="58"/>
    </row>
    <row r="149" spans="1:46" ht="12.75" customHeight="1">
      <c r="A149" s="58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  <c r="AD149" s="58"/>
      <c r="AE149" s="58"/>
      <c r="AF149" s="58"/>
      <c r="AG149" s="58"/>
      <c r="AH149" s="58"/>
      <c r="AI149" s="58"/>
      <c r="AJ149" s="58"/>
      <c r="AK149" s="58"/>
      <c r="AL149" s="58"/>
      <c r="AM149" s="58"/>
      <c r="AN149" s="58"/>
      <c r="AO149" s="58"/>
      <c r="AP149" s="58"/>
      <c r="AQ149" s="58"/>
      <c r="AR149" s="58"/>
      <c r="AS149" s="58"/>
      <c r="AT149" s="58"/>
    </row>
    <row r="150" spans="1:46" ht="12.75" customHeight="1">
      <c r="A150" s="58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  <c r="AO150" s="58"/>
      <c r="AP150" s="58"/>
      <c r="AQ150" s="58"/>
      <c r="AR150" s="58"/>
      <c r="AS150" s="58"/>
      <c r="AT150" s="58"/>
    </row>
    <row r="151" spans="1:46" ht="12.75" customHeight="1">
      <c r="A151" s="58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  <c r="AD151" s="58"/>
      <c r="AE151" s="58"/>
      <c r="AF151" s="58"/>
      <c r="AG151" s="58"/>
      <c r="AH151" s="58"/>
      <c r="AI151" s="58"/>
      <c r="AJ151" s="58"/>
      <c r="AK151" s="58"/>
      <c r="AL151" s="58"/>
      <c r="AM151" s="58"/>
      <c r="AN151" s="58"/>
      <c r="AO151" s="58"/>
      <c r="AP151" s="58"/>
      <c r="AQ151" s="58"/>
      <c r="AR151" s="58"/>
      <c r="AS151" s="58"/>
      <c r="AT151" s="58"/>
    </row>
    <row r="152" spans="1:46" ht="12.75" customHeight="1">
      <c r="A152" s="58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8"/>
      <c r="AH152" s="58"/>
      <c r="AI152" s="58"/>
      <c r="AJ152" s="58"/>
      <c r="AK152" s="58"/>
      <c r="AL152" s="58"/>
      <c r="AM152" s="58"/>
      <c r="AN152" s="58"/>
      <c r="AO152" s="58"/>
      <c r="AP152" s="58"/>
      <c r="AQ152" s="58"/>
      <c r="AR152" s="58"/>
      <c r="AS152" s="58"/>
      <c r="AT152" s="58"/>
    </row>
    <row r="153" spans="1:46" ht="12.75" customHeight="1">
      <c r="A153" s="58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58"/>
      <c r="AH153" s="58"/>
      <c r="AI153" s="58"/>
      <c r="AJ153" s="58"/>
      <c r="AK153" s="58"/>
      <c r="AL153" s="58"/>
      <c r="AM153" s="58"/>
      <c r="AN153" s="58"/>
      <c r="AO153" s="58"/>
      <c r="AP153" s="58"/>
      <c r="AQ153" s="58"/>
      <c r="AR153" s="58"/>
      <c r="AS153" s="58"/>
      <c r="AT153" s="58"/>
    </row>
    <row r="154" spans="1:46" ht="12.75" customHeight="1">
      <c r="A154" s="58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  <c r="AE154" s="58"/>
      <c r="AF154" s="58"/>
      <c r="AG154" s="58"/>
      <c r="AH154" s="58"/>
      <c r="AI154" s="58"/>
      <c r="AJ154" s="58"/>
      <c r="AK154" s="58"/>
      <c r="AL154" s="58"/>
      <c r="AM154" s="58"/>
      <c r="AN154" s="58"/>
      <c r="AO154" s="58"/>
      <c r="AP154" s="58"/>
      <c r="AQ154" s="58"/>
      <c r="AR154" s="58"/>
      <c r="AS154" s="58"/>
      <c r="AT154" s="58"/>
    </row>
    <row r="155" spans="1:46" ht="12.75" customHeight="1">
      <c r="A155" s="58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58"/>
      <c r="AH155" s="58"/>
      <c r="AI155" s="58"/>
      <c r="AJ155" s="58"/>
      <c r="AK155" s="58"/>
      <c r="AL155" s="58"/>
      <c r="AM155" s="58"/>
      <c r="AN155" s="58"/>
      <c r="AO155" s="58"/>
      <c r="AP155" s="58"/>
      <c r="AQ155" s="58"/>
      <c r="AR155" s="58"/>
      <c r="AS155" s="58"/>
      <c r="AT155" s="58"/>
    </row>
    <row r="156" spans="1:46" ht="12.75" customHeight="1">
      <c r="A156" s="58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  <c r="AD156" s="58"/>
      <c r="AE156" s="58"/>
      <c r="AF156" s="58"/>
      <c r="AG156" s="58"/>
      <c r="AH156" s="58"/>
      <c r="AI156" s="58"/>
      <c r="AJ156" s="58"/>
      <c r="AK156" s="58"/>
      <c r="AL156" s="58"/>
      <c r="AM156" s="58"/>
      <c r="AN156" s="58"/>
      <c r="AO156" s="58"/>
      <c r="AP156" s="58"/>
      <c r="AQ156" s="58"/>
      <c r="AR156" s="58"/>
      <c r="AS156" s="58"/>
      <c r="AT156" s="58"/>
    </row>
    <row r="157" spans="1:46" ht="12.75" customHeight="1">
      <c r="A157" s="58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58"/>
      <c r="AH157" s="58"/>
      <c r="AI157" s="58"/>
      <c r="AJ157" s="58"/>
      <c r="AK157" s="58"/>
      <c r="AL157" s="58"/>
      <c r="AM157" s="58"/>
      <c r="AN157" s="58"/>
      <c r="AO157" s="58"/>
      <c r="AP157" s="58"/>
      <c r="AQ157" s="58"/>
      <c r="AR157" s="58"/>
      <c r="AS157" s="58"/>
      <c r="AT157" s="58"/>
    </row>
    <row r="158" spans="1:46" ht="12.75" customHeight="1">
      <c r="A158" s="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  <c r="AD158" s="58"/>
      <c r="AE158" s="58"/>
      <c r="AF158" s="58"/>
      <c r="AG158" s="58"/>
      <c r="AH158" s="58"/>
      <c r="AI158" s="58"/>
      <c r="AJ158" s="58"/>
      <c r="AK158" s="58"/>
      <c r="AL158" s="58"/>
      <c r="AM158" s="58"/>
      <c r="AN158" s="58"/>
      <c r="AO158" s="58"/>
      <c r="AP158" s="58"/>
      <c r="AQ158" s="58"/>
      <c r="AR158" s="58"/>
      <c r="AS158" s="58"/>
      <c r="AT158" s="58"/>
    </row>
    <row r="159" spans="1:46" ht="12.75" customHeight="1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  <c r="AE159" s="58"/>
      <c r="AF159" s="58"/>
      <c r="AG159" s="58"/>
      <c r="AH159" s="58"/>
      <c r="AI159" s="58"/>
      <c r="AJ159" s="58"/>
      <c r="AK159" s="58"/>
      <c r="AL159" s="58"/>
      <c r="AM159" s="58"/>
      <c r="AN159" s="58"/>
      <c r="AO159" s="58"/>
      <c r="AP159" s="58"/>
      <c r="AQ159" s="58"/>
      <c r="AR159" s="58"/>
      <c r="AS159" s="58"/>
      <c r="AT159" s="58"/>
    </row>
    <row r="160" spans="1:46" ht="12.75" customHeight="1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8"/>
      <c r="AH160" s="58"/>
      <c r="AI160" s="58"/>
      <c r="AJ160" s="58"/>
      <c r="AK160" s="58"/>
      <c r="AL160" s="58"/>
      <c r="AM160" s="58"/>
      <c r="AN160" s="58"/>
      <c r="AO160" s="58"/>
      <c r="AP160" s="58"/>
      <c r="AQ160" s="58"/>
      <c r="AR160" s="58"/>
      <c r="AS160" s="58"/>
      <c r="AT160" s="58"/>
    </row>
    <row r="161" spans="1:46" ht="12.75" customHeight="1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8"/>
      <c r="AH161" s="58"/>
      <c r="AI161" s="58"/>
      <c r="AJ161" s="58"/>
      <c r="AK161" s="58"/>
      <c r="AL161" s="58"/>
      <c r="AM161" s="58"/>
      <c r="AN161" s="58"/>
      <c r="AO161" s="58"/>
      <c r="AP161" s="58"/>
      <c r="AQ161" s="58"/>
      <c r="AR161" s="58"/>
      <c r="AS161" s="58"/>
      <c r="AT161" s="58"/>
    </row>
    <row r="162" spans="1:46" ht="12.75" customHeight="1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  <c r="AP162" s="58"/>
      <c r="AQ162" s="58"/>
      <c r="AR162" s="58"/>
      <c r="AS162" s="58"/>
      <c r="AT162" s="58"/>
    </row>
    <row r="163" spans="1:46" ht="12.75" customHeight="1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  <c r="AK163" s="58"/>
      <c r="AL163" s="58"/>
      <c r="AM163" s="58"/>
      <c r="AN163" s="58"/>
      <c r="AO163" s="58"/>
      <c r="AP163" s="58"/>
      <c r="AQ163" s="58"/>
      <c r="AR163" s="58"/>
      <c r="AS163" s="58"/>
      <c r="AT163" s="58"/>
    </row>
    <row r="164" spans="1:46" ht="12.75" customHeight="1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  <c r="AK164" s="58"/>
      <c r="AL164" s="58"/>
      <c r="AM164" s="58"/>
      <c r="AN164" s="58"/>
      <c r="AO164" s="58"/>
      <c r="AP164" s="58"/>
      <c r="AQ164" s="58"/>
      <c r="AR164" s="58"/>
      <c r="AS164" s="58"/>
      <c r="AT164" s="58"/>
    </row>
    <row r="165" spans="1:46" ht="12.75" customHeight="1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8"/>
      <c r="AH165" s="58"/>
      <c r="AI165" s="58"/>
      <c r="AJ165" s="58"/>
      <c r="AK165" s="58"/>
      <c r="AL165" s="58"/>
      <c r="AM165" s="58"/>
      <c r="AN165" s="58"/>
      <c r="AO165" s="58"/>
      <c r="AP165" s="58"/>
      <c r="AQ165" s="58"/>
      <c r="AR165" s="58"/>
      <c r="AS165" s="58"/>
      <c r="AT165" s="58"/>
    </row>
    <row r="166" spans="1:46" ht="12.75" customHeight="1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  <c r="AK166" s="58"/>
      <c r="AL166" s="58"/>
      <c r="AM166" s="58"/>
      <c r="AN166" s="58"/>
      <c r="AO166" s="58"/>
      <c r="AP166" s="58"/>
      <c r="AQ166" s="58"/>
      <c r="AR166" s="58"/>
      <c r="AS166" s="58"/>
      <c r="AT166" s="58"/>
    </row>
    <row r="167" spans="1:46" ht="12.75" customHeight="1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  <c r="AK167" s="58"/>
      <c r="AL167" s="58"/>
      <c r="AM167" s="58"/>
      <c r="AN167" s="58"/>
      <c r="AO167" s="58"/>
      <c r="AP167" s="58"/>
      <c r="AQ167" s="58"/>
      <c r="AR167" s="58"/>
      <c r="AS167" s="58"/>
      <c r="AT167" s="58"/>
    </row>
    <row r="168" spans="1:46" ht="12.75" customHeight="1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8"/>
      <c r="AH168" s="58"/>
      <c r="AI168" s="58"/>
      <c r="AJ168" s="58"/>
      <c r="AK168" s="58"/>
      <c r="AL168" s="58"/>
      <c r="AM168" s="58"/>
      <c r="AN168" s="58"/>
      <c r="AO168" s="58"/>
      <c r="AP168" s="58"/>
      <c r="AQ168" s="58"/>
      <c r="AR168" s="58"/>
      <c r="AS168" s="58"/>
      <c r="AT168" s="58"/>
    </row>
    <row r="169" spans="1:46" ht="12.75" customHeight="1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8"/>
      <c r="AH169" s="58"/>
      <c r="AI169" s="58"/>
      <c r="AJ169" s="58"/>
      <c r="AK169" s="58"/>
      <c r="AL169" s="58"/>
      <c r="AM169" s="58"/>
      <c r="AN169" s="58"/>
      <c r="AO169" s="58"/>
      <c r="AP169" s="58"/>
      <c r="AQ169" s="58"/>
      <c r="AR169" s="58"/>
      <c r="AS169" s="58"/>
      <c r="AT169" s="58"/>
    </row>
    <row r="170" spans="1:46" ht="12.75" customHeight="1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  <c r="AK170" s="58"/>
      <c r="AL170" s="58"/>
      <c r="AM170" s="58"/>
      <c r="AN170" s="58"/>
      <c r="AO170" s="58"/>
      <c r="AP170" s="58"/>
      <c r="AQ170" s="58"/>
      <c r="AR170" s="58"/>
      <c r="AS170" s="58"/>
      <c r="AT170" s="58"/>
    </row>
    <row r="171" spans="1:46" ht="12.75" customHeight="1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  <c r="AK171" s="58"/>
      <c r="AL171" s="58"/>
      <c r="AM171" s="58"/>
      <c r="AN171" s="58"/>
      <c r="AO171" s="58"/>
      <c r="AP171" s="58"/>
      <c r="AQ171" s="58"/>
      <c r="AR171" s="58"/>
      <c r="AS171" s="58"/>
      <c r="AT171" s="58"/>
    </row>
    <row r="172" spans="1:46" ht="12.75" customHeight="1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8"/>
      <c r="AH172" s="58"/>
      <c r="AI172" s="58"/>
      <c r="AJ172" s="58"/>
      <c r="AK172" s="58"/>
      <c r="AL172" s="58"/>
      <c r="AM172" s="58"/>
      <c r="AN172" s="58"/>
      <c r="AO172" s="58"/>
      <c r="AP172" s="58"/>
      <c r="AQ172" s="58"/>
      <c r="AR172" s="58"/>
      <c r="AS172" s="58"/>
      <c r="AT172" s="58"/>
    </row>
    <row r="173" spans="1:46" ht="12.75" customHeight="1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8"/>
      <c r="AH173" s="58"/>
      <c r="AI173" s="58"/>
      <c r="AJ173" s="58"/>
      <c r="AK173" s="58"/>
      <c r="AL173" s="58"/>
      <c r="AM173" s="58"/>
      <c r="AN173" s="58"/>
      <c r="AO173" s="58"/>
      <c r="AP173" s="58"/>
      <c r="AQ173" s="58"/>
      <c r="AR173" s="58"/>
      <c r="AS173" s="58"/>
      <c r="AT173" s="58"/>
    </row>
    <row r="174" spans="1:46" ht="12.75" customHeight="1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  <c r="AO174" s="58"/>
      <c r="AP174" s="58"/>
      <c r="AQ174" s="58"/>
      <c r="AR174" s="58"/>
      <c r="AS174" s="58"/>
      <c r="AT174" s="58"/>
    </row>
    <row r="175" spans="1:46" ht="12.75" customHeight="1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  <c r="AK175" s="58"/>
      <c r="AL175" s="58"/>
      <c r="AM175" s="58"/>
      <c r="AN175" s="58"/>
      <c r="AO175" s="58"/>
      <c r="AP175" s="58"/>
      <c r="AQ175" s="58"/>
      <c r="AR175" s="58"/>
      <c r="AS175" s="58"/>
      <c r="AT175" s="58"/>
    </row>
    <row r="176" spans="1:46" ht="12.75" customHeight="1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8"/>
      <c r="AH176" s="58"/>
      <c r="AI176" s="58"/>
      <c r="AJ176" s="58"/>
      <c r="AK176" s="58"/>
      <c r="AL176" s="58"/>
      <c r="AM176" s="58"/>
      <c r="AN176" s="58"/>
      <c r="AO176" s="58"/>
      <c r="AP176" s="58"/>
      <c r="AQ176" s="58"/>
      <c r="AR176" s="58"/>
      <c r="AS176" s="58"/>
      <c r="AT176" s="58"/>
    </row>
    <row r="177" spans="1:46" ht="12.75" customHeight="1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  <c r="AK177" s="58"/>
      <c r="AL177" s="58"/>
      <c r="AM177" s="58"/>
      <c r="AN177" s="58"/>
      <c r="AO177" s="58"/>
      <c r="AP177" s="58"/>
      <c r="AQ177" s="58"/>
      <c r="AR177" s="58"/>
      <c r="AS177" s="58"/>
      <c r="AT177" s="58"/>
    </row>
    <row r="178" spans="1:46" ht="12.75" customHeight="1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8"/>
      <c r="AH178" s="58"/>
      <c r="AI178" s="58"/>
      <c r="AJ178" s="58"/>
      <c r="AK178" s="58"/>
      <c r="AL178" s="58"/>
      <c r="AM178" s="58"/>
      <c r="AN178" s="58"/>
      <c r="AO178" s="58"/>
      <c r="AP178" s="58"/>
      <c r="AQ178" s="58"/>
      <c r="AR178" s="58"/>
      <c r="AS178" s="58"/>
      <c r="AT178" s="58"/>
    </row>
    <row r="179" spans="1:46" ht="12.75" customHeight="1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  <c r="AK179" s="58"/>
      <c r="AL179" s="58"/>
      <c r="AM179" s="58"/>
      <c r="AN179" s="58"/>
      <c r="AO179" s="58"/>
      <c r="AP179" s="58"/>
      <c r="AQ179" s="58"/>
      <c r="AR179" s="58"/>
      <c r="AS179" s="58"/>
      <c r="AT179" s="58"/>
    </row>
    <row r="180" spans="1:46" ht="12.75" customHeight="1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</row>
    <row r="181" spans="1:46" ht="12.75" customHeight="1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  <c r="AK181" s="58"/>
      <c r="AL181" s="58"/>
      <c r="AM181" s="58"/>
      <c r="AN181" s="58"/>
      <c r="AO181" s="58"/>
      <c r="AP181" s="58"/>
      <c r="AQ181" s="58"/>
      <c r="AR181" s="58"/>
      <c r="AS181" s="58"/>
      <c r="AT181" s="58"/>
    </row>
    <row r="182" spans="1:46" ht="12.75" customHeight="1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8"/>
      <c r="AH182" s="58"/>
      <c r="AI182" s="58"/>
      <c r="AJ182" s="58"/>
      <c r="AK182" s="58"/>
      <c r="AL182" s="58"/>
      <c r="AM182" s="58"/>
      <c r="AN182" s="58"/>
      <c r="AO182" s="58"/>
      <c r="AP182" s="58"/>
      <c r="AQ182" s="58"/>
      <c r="AR182" s="58"/>
      <c r="AS182" s="58"/>
      <c r="AT182" s="58"/>
    </row>
    <row r="183" spans="1:46" ht="12.75" customHeight="1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8"/>
      <c r="AH183" s="58"/>
      <c r="AI183" s="58"/>
      <c r="AJ183" s="58"/>
      <c r="AK183" s="58"/>
      <c r="AL183" s="58"/>
      <c r="AM183" s="58"/>
      <c r="AN183" s="58"/>
      <c r="AO183" s="58"/>
      <c r="AP183" s="58"/>
      <c r="AQ183" s="58"/>
      <c r="AR183" s="58"/>
      <c r="AS183" s="58"/>
      <c r="AT183" s="58"/>
    </row>
    <row r="184" spans="1:46" ht="12.75" customHeight="1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8"/>
      <c r="AH184" s="58"/>
      <c r="AI184" s="58"/>
      <c r="AJ184" s="58"/>
      <c r="AK184" s="58"/>
      <c r="AL184" s="58"/>
      <c r="AM184" s="58"/>
      <c r="AN184" s="58"/>
      <c r="AO184" s="58"/>
      <c r="AP184" s="58"/>
      <c r="AQ184" s="58"/>
      <c r="AR184" s="58"/>
      <c r="AS184" s="58"/>
      <c r="AT184" s="58"/>
    </row>
    <row r="185" spans="1:46" ht="12.75" customHeight="1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  <c r="AK185" s="58"/>
      <c r="AL185" s="58"/>
      <c r="AM185" s="58"/>
      <c r="AN185" s="58"/>
      <c r="AO185" s="58"/>
      <c r="AP185" s="58"/>
      <c r="AQ185" s="58"/>
      <c r="AR185" s="58"/>
      <c r="AS185" s="58"/>
      <c r="AT185" s="58"/>
    </row>
    <row r="186" spans="1:46" ht="12.75" customHeight="1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58"/>
      <c r="AQ186" s="58"/>
      <c r="AR186" s="58"/>
      <c r="AS186" s="58"/>
      <c r="AT186" s="58"/>
    </row>
    <row r="187" spans="1:46" ht="12.75" customHeight="1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</row>
    <row r="188" spans="1:46" ht="12.75" customHeight="1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  <c r="AK188" s="58"/>
      <c r="AL188" s="58"/>
      <c r="AM188" s="58"/>
      <c r="AN188" s="58"/>
      <c r="AO188" s="58"/>
      <c r="AP188" s="58"/>
      <c r="AQ188" s="58"/>
      <c r="AR188" s="58"/>
      <c r="AS188" s="58"/>
      <c r="AT188" s="58"/>
    </row>
    <row r="189" spans="1:46" ht="12.75" customHeight="1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  <c r="AK189" s="58"/>
      <c r="AL189" s="58"/>
      <c r="AM189" s="58"/>
      <c r="AN189" s="58"/>
      <c r="AO189" s="58"/>
      <c r="AP189" s="58"/>
      <c r="AQ189" s="58"/>
      <c r="AR189" s="58"/>
      <c r="AS189" s="58"/>
      <c r="AT189" s="58"/>
    </row>
    <row r="190" spans="1:46" ht="12.75" customHeight="1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</row>
    <row r="191" spans="1:46" ht="12.75" customHeight="1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  <c r="AK191" s="58"/>
      <c r="AL191" s="58"/>
      <c r="AM191" s="58"/>
      <c r="AN191" s="58"/>
      <c r="AO191" s="58"/>
      <c r="AP191" s="58"/>
      <c r="AQ191" s="58"/>
      <c r="AR191" s="58"/>
      <c r="AS191" s="58"/>
      <c r="AT191" s="58"/>
    </row>
    <row r="192" spans="1:46" ht="12.75" customHeight="1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  <c r="AK192" s="58"/>
      <c r="AL192" s="58"/>
      <c r="AM192" s="58"/>
      <c r="AN192" s="58"/>
      <c r="AO192" s="58"/>
      <c r="AP192" s="58"/>
      <c r="AQ192" s="58"/>
      <c r="AR192" s="58"/>
      <c r="AS192" s="58"/>
      <c r="AT192" s="58"/>
    </row>
    <row r="193" spans="1:46" ht="12.75" customHeight="1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  <c r="AK193" s="58"/>
      <c r="AL193" s="58"/>
      <c r="AM193" s="58"/>
      <c r="AN193" s="58"/>
      <c r="AO193" s="58"/>
      <c r="AP193" s="58"/>
      <c r="AQ193" s="58"/>
      <c r="AR193" s="58"/>
      <c r="AS193" s="58"/>
      <c r="AT193" s="58"/>
    </row>
    <row r="194" spans="1:46" ht="12.75" customHeight="1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  <c r="AK194" s="58"/>
      <c r="AL194" s="58"/>
      <c r="AM194" s="58"/>
      <c r="AN194" s="58"/>
      <c r="AO194" s="58"/>
      <c r="AP194" s="58"/>
      <c r="AQ194" s="58"/>
      <c r="AR194" s="58"/>
      <c r="AS194" s="58"/>
      <c r="AT194" s="58"/>
    </row>
    <row r="195" spans="1:46" ht="12.75" customHeight="1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  <c r="AK195" s="58"/>
      <c r="AL195" s="58"/>
      <c r="AM195" s="58"/>
      <c r="AN195" s="58"/>
      <c r="AO195" s="58"/>
      <c r="AP195" s="58"/>
      <c r="AQ195" s="58"/>
      <c r="AR195" s="58"/>
      <c r="AS195" s="58"/>
      <c r="AT195" s="58"/>
    </row>
    <row r="196" spans="1:46" ht="12.75" customHeight="1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</row>
    <row r="197" spans="1:46" ht="12.75" customHeight="1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8"/>
      <c r="AN197" s="58"/>
      <c r="AO197" s="58"/>
      <c r="AP197" s="58"/>
      <c r="AQ197" s="58"/>
      <c r="AR197" s="58"/>
      <c r="AS197" s="58"/>
      <c r="AT197" s="58"/>
    </row>
    <row r="198" spans="1:46" ht="12.75" customHeight="1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</row>
    <row r="199" spans="1:46" ht="12.75" customHeight="1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</row>
    <row r="200" spans="1:46" ht="12.75" customHeight="1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  <c r="AK200" s="58"/>
      <c r="AL200" s="58"/>
      <c r="AM200" s="58"/>
      <c r="AN200" s="58"/>
      <c r="AO200" s="58"/>
      <c r="AP200" s="58"/>
      <c r="AQ200" s="58"/>
      <c r="AR200" s="58"/>
      <c r="AS200" s="58"/>
      <c r="AT200" s="58"/>
    </row>
    <row r="201" spans="1:46" ht="12.75" customHeight="1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  <c r="AD201" s="58"/>
      <c r="AE201" s="58"/>
      <c r="AF201" s="58"/>
      <c r="AG201" s="58"/>
      <c r="AH201" s="58"/>
      <c r="AI201" s="58"/>
      <c r="AJ201" s="58"/>
      <c r="AK201" s="58"/>
      <c r="AL201" s="58"/>
      <c r="AM201" s="58"/>
      <c r="AN201" s="58"/>
      <c r="AO201" s="58"/>
      <c r="AP201" s="58"/>
      <c r="AQ201" s="58"/>
      <c r="AR201" s="58"/>
      <c r="AS201" s="58"/>
      <c r="AT201" s="58"/>
    </row>
    <row r="202" spans="1:46" ht="12.75" customHeight="1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  <c r="AK202" s="58"/>
      <c r="AL202" s="58"/>
      <c r="AM202" s="58"/>
      <c r="AN202" s="58"/>
      <c r="AO202" s="58"/>
      <c r="AP202" s="58"/>
      <c r="AQ202" s="58"/>
      <c r="AR202" s="58"/>
      <c r="AS202" s="58"/>
      <c r="AT202" s="58"/>
    </row>
    <row r="203" spans="1:46" ht="12.75" customHeight="1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58"/>
      <c r="AH203" s="58"/>
      <c r="AI203" s="58"/>
      <c r="AJ203" s="58"/>
      <c r="AK203" s="58"/>
      <c r="AL203" s="58"/>
      <c r="AM203" s="58"/>
      <c r="AN203" s="58"/>
      <c r="AO203" s="58"/>
      <c r="AP203" s="58"/>
      <c r="AQ203" s="58"/>
      <c r="AR203" s="58"/>
      <c r="AS203" s="58"/>
      <c r="AT203" s="58"/>
    </row>
    <row r="204" spans="1:46" ht="12.75" customHeight="1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  <c r="AG204" s="58"/>
      <c r="AH204" s="58"/>
      <c r="AI204" s="58"/>
      <c r="AJ204" s="58"/>
      <c r="AK204" s="58"/>
      <c r="AL204" s="58"/>
      <c r="AM204" s="58"/>
      <c r="AN204" s="58"/>
      <c r="AO204" s="58"/>
      <c r="AP204" s="58"/>
      <c r="AQ204" s="58"/>
      <c r="AR204" s="58"/>
      <c r="AS204" s="58"/>
      <c r="AT204" s="58"/>
    </row>
    <row r="205" spans="1:46" ht="12.75" customHeight="1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  <c r="AK205" s="58"/>
      <c r="AL205" s="58"/>
      <c r="AM205" s="58"/>
      <c r="AN205" s="58"/>
      <c r="AO205" s="58"/>
      <c r="AP205" s="58"/>
      <c r="AQ205" s="58"/>
      <c r="AR205" s="58"/>
      <c r="AS205" s="58"/>
      <c r="AT205" s="58"/>
    </row>
    <row r="206" spans="1:46" ht="12.75" customHeight="1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  <c r="AK206" s="58"/>
      <c r="AL206" s="58"/>
      <c r="AM206" s="58"/>
      <c r="AN206" s="58"/>
      <c r="AO206" s="58"/>
      <c r="AP206" s="58"/>
      <c r="AQ206" s="58"/>
      <c r="AR206" s="58"/>
      <c r="AS206" s="58"/>
      <c r="AT206" s="58"/>
    </row>
    <row r="207" spans="1:46" ht="12.75" customHeight="1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  <c r="AK207" s="58"/>
      <c r="AL207" s="58"/>
      <c r="AM207" s="58"/>
      <c r="AN207" s="58"/>
      <c r="AO207" s="58"/>
      <c r="AP207" s="58"/>
      <c r="AQ207" s="58"/>
      <c r="AR207" s="58"/>
      <c r="AS207" s="58"/>
      <c r="AT207" s="58"/>
    </row>
    <row r="208" spans="1:46" ht="12.75" customHeight="1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  <c r="AD208" s="58"/>
      <c r="AE208" s="58"/>
      <c r="AF208" s="58"/>
      <c r="AG208" s="58"/>
      <c r="AH208" s="58"/>
      <c r="AI208" s="58"/>
      <c r="AJ208" s="58"/>
      <c r="AK208" s="58"/>
      <c r="AL208" s="58"/>
      <c r="AM208" s="58"/>
      <c r="AN208" s="58"/>
      <c r="AO208" s="58"/>
      <c r="AP208" s="58"/>
      <c r="AQ208" s="58"/>
      <c r="AR208" s="58"/>
      <c r="AS208" s="58"/>
      <c r="AT208" s="58"/>
    </row>
    <row r="209" spans="1:46" ht="12.75" customHeight="1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/>
      <c r="AE209" s="58"/>
      <c r="AF209" s="58"/>
      <c r="AG209" s="58"/>
      <c r="AH209" s="58"/>
      <c r="AI209" s="58"/>
      <c r="AJ209" s="58"/>
      <c r="AK209" s="58"/>
      <c r="AL209" s="58"/>
      <c r="AM209" s="58"/>
      <c r="AN209" s="58"/>
      <c r="AO209" s="58"/>
      <c r="AP209" s="58"/>
      <c r="AQ209" s="58"/>
      <c r="AR209" s="58"/>
      <c r="AS209" s="58"/>
      <c r="AT209" s="58"/>
    </row>
    <row r="210" spans="1:46" ht="12.75" customHeight="1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  <c r="AK210" s="58"/>
      <c r="AL210" s="58"/>
      <c r="AM210" s="58"/>
      <c r="AN210" s="58"/>
      <c r="AO210" s="58"/>
      <c r="AP210" s="58"/>
      <c r="AQ210" s="58"/>
      <c r="AR210" s="58"/>
      <c r="AS210" s="58"/>
      <c r="AT210" s="58"/>
    </row>
    <row r="211" spans="1:46" ht="12.75" customHeight="1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  <c r="AD211" s="58"/>
      <c r="AE211" s="58"/>
      <c r="AF211" s="58"/>
      <c r="AG211" s="58"/>
      <c r="AH211" s="58"/>
      <c r="AI211" s="58"/>
      <c r="AJ211" s="58"/>
      <c r="AK211" s="58"/>
      <c r="AL211" s="58"/>
      <c r="AM211" s="58"/>
      <c r="AN211" s="58"/>
      <c r="AO211" s="58"/>
      <c r="AP211" s="58"/>
      <c r="AQ211" s="58"/>
      <c r="AR211" s="58"/>
      <c r="AS211" s="58"/>
      <c r="AT211" s="58"/>
    </row>
    <row r="212" spans="1:46" ht="12.75" customHeight="1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  <c r="AK212" s="58"/>
      <c r="AL212" s="58"/>
      <c r="AM212" s="58"/>
      <c r="AN212" s="58"/>
      <c r="AO212" s="58"/>
      <c r="AP212" s="58"/>
      <c r="AQ212" s="58"/>
      <c r="AR212" s="58"/>
      <c r="AS212" s="58"/>
      <c r="AT212" s="58"/>
    </row>
    <row r="213" spans="1:46" ht="12.75" customHeight="1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  <c r="AK213" s="58"/>
      <c r="AL213" s="58"/>
      <c r="AM213" s="58"/>
      <c r="AN213" s="58"/>
      <c r="AO213" s="58"/>
      <c r="AP213" s="58"/>
      <c r="AQ213" s="58"/>
      <c r="AR213" s="58"/>
      <c r="AS213" s="58"/>
      <c r="AT213" s="58"/>
    </row>
    <row r="214" spans="1:46" ht="12.75" customHeight="1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  <c r="AK214" s="58"/>
      <c r="AL214" s="58"/>
      <c r="AM214" s="58"/>
      <c r="AN214" s="58"/>
      <c r="AO214" s="58"/>
      <c r="AP214" s="58"/>
      <c r="AQ214" s="58"/>
      <c r="AR214" s="58"/>
      <c r="AS214" s="58"/>
      <c r="AT214" s="58"/>
    </row>
    <row r="215" spans="1:46" ht="12.75" customHeight="1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  <c r="AD215" s="58"/>
      <c r="AE215" s="58"/>
      <c r="AF215" s="58"/>
      <c r="AG215" s="58"/>
      <c r="AH215" s="58"/>
      <c r="AI215" s="58"/>
      <c r="AJ215" s="58"/>
      <c r="AK215" s="58"/>
      <c r="AL215" s="58"/>
      <c r="AM215" s="58"/>
      <c r="AN215" s="58"/>
      <c r="AO215" s="58"/>
      <c r="AP215" s="58"/>
      <c r="AQ215" s="58"/>
      <c r="AR215" s="58"/>
      <c r="AS215" s="58"/>
      <c r="AT215" s="58"/>
    </row>
    <row r="216" spans="1:46" ht="12.75" customHeight="1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  <c r="AK216" s="58"/>
      <c r="AL216" s="58"/>
      <c r="AM216" s="58"/>
      <c r="AN216" s="58"/>
      <c r="AO216" s="58"/>
      <c r="AP216" s="58"/>
      <c r="AQ216" s="58"/>
      <c r="AR216" s="58"/>
      <c r="AS216" s="58"/>
      <c r="AT216" s="58"/>
    </row>
    <row r="217" spans="1:46" ht="12.75" customHeight="1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  <c r="AK217" s="58"/>
      <c r="AL217" s="58"/>
      <c r="AM217" s="58"/>
      <c r="AN217" s="58"/>
      <c r="AO217" s="58"/>
      <c r="AP217" s="58"/>
      <c r="AQ217" s="58"/>
      <c r="AR217" s="58"/>
      <c r="AS217" s="58"/>
      <c r="AT217" s="58"/>
    </row>
    <row r="218" spans="1:46" ht="12.75" customHeight="1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8"/>
      <c r="AT218" s="58"/>
    </row>
    <row r="219" spans="1:46" ht="12.75" customHeight="1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  <c r="AK219" s="58"/>
      <c r="AL219" s="58"/>
      <c r="AM219" s="58"/>
      <c r="AN219" s="58"/>
      <c r="AO219" s="58"/>
      <c r="AP219" s="58"/>
      <c r="AQ219" s="58"/>
      <c r="AR219" s="58"/>
      <c r="AS219" s="58"/>
      <c r="AT219" s="58"/>
    </row>
    <row r="220" spans="1:46" ht="12.75" customHeight="1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  <c r="AD220" s="58"/>
      <c r="AE220" s="58"/>
      <c r="AF220" s="58"/>
      <c r="AG220" s="58"/>
      <c r="AH220" s="58"/>
      <c r="AI220" s="58"/>
      <c r="AJ220" s="58"/>
      <c r="AK220" s="58"/>
      <c r="AL220" s="58"/>
      <c r="AM220" s="58"/>
      <c r="AN220" s="58"/>
      <c r="AO220" s="58"/>
      <c r="AP220" s="58"/>
      <c r="AQ220" s="58"/>
      <c r="AR220" s="58"/>
      <c r="AS220" s="58"/>
      <c r="AT220" s="58"/>
    </row>
    <row r="221" spans="1:46" ht="12.75" customHeight="1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  <c r="AK221" s="58"/>
      <c r="AL221" s="58"/>
      <c r="AM221" s="58"/>
      <c r="AN221" s="58"/>
      <c r="AO221" s="58"/>
      <c r="AP221" s="58"/>
      <c r="AQ221" s="58"/>
      <c r="AR221" s="58"/>
      <c r="AS221" s="58"/>
      <c r="AT221" s="58"/>
    </row>
    <row r="222" spans="1:46" ht="12.75" customHeight="1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58"/>
      <c r="AM222" s="58"/>
      <c r="AN222" s="58"/>
      <c r="AO222" s="58"/>
      <c r="AP222" s="58"/>
      <c r="AQ222" s="58"/>
      <c r="AR222" s="58"/>
      <c r="AS222" s="58"/>
      <c r="AT222" s="58"/>
    </row>
    <row r="223" spans="1:46" ht="12.75" customHeight="1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  <c r="AD223" s="58"/>
      <c r="AE223" s="58"/>
      <c r="AF223" s="58"/>
      <c r="AG223" s="58"/>
      <c r="AH223" s="58"/>
      <c r="AI223" s="58"/>
      <c r="AJ223" s="58"/>
      <c r="AK223" s="58"/>
      <c r="AL223" s="58"/>
      <c r="AM223" s="58"/>
      <c r="AN223" s="58"/>
      <c r="AO223" s="58"/>
      <c r="AP223" s="58"/>
      <c r="AQ223" s="58"/>
      <c r="AR223" s="58"/>
      <c r="AS223" s="58"/>
      <c r="AT223" s="58"/>
    </row>
    <row r="224" spans="1:46" ht="12.75" customHeight="1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  <c r="AD224" s="58"/>
      <c r="AE224" s="58"/>
      <c r="AF224" s="58"/>
      <c r="AG224" s="58"/>
      <c r="AH224" s="58"/>
      <c r="AI224" s="58"/>
      <c r="AJ224" s="58"/>
      <c r="AK224" s="58"/>
      <c r="AL224" s="58"/>
      <c r="AM224" s="58"/>
      <c r="AN224" s="58"/>
      <c r="AO224" s="58"/>
      <c r="AP224" s="58"/>
      <c r="AQ224" s="58"/>
      <c r="AR224" s="58"/>
      <c r="AS224" s="58"/>
      <c r="AT224" s="58"/>
    </row>
    <row r="225" spans="1:46" ht="12.75" customHeight="1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s="58"/>
      <c r="AE225" s="58"/>
      <c r="AF225" s="58"/>
      <c r="AG225" s="58"/>
      <c r="AH225" s="58"/>
      <c r="AI225" s="58"/>
      <c r="AJ225" s="58"/>
      <c r="AK225" s="58"/>
      <c r="AL225" s="58"/>
      <c r="AM225" s="58"/>
      <c r="AN225" s="58"/>
      <c r="AO225" s="58"/>
      <c r="AP225" s="58"/>
      <c r="AQ225" s="58"/>
      <c r="AR225" s="58"/>
      <c r="AS225" s="58"/>
      <c r="AT225" s="58"/>
    </row>
    <row r="226" spans="1:46" ht="12.75" customHeight="1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  <c r="AD226" s="58"/>
      <c r="AE226" s="58"/>
      <c r="AF226" s="58"/>
      <c r="AG226" s="58"/>
      <c r="AH226" s="58"/>
      <c r="AI226" s="58"/>
      <c r="AJ226" s="58"/>
      <c r="AK226" s="58"/>
      <c r="AL226" s="58"/>
      <c r="AM226" s="58"/>
      <c r="AN226" s="58"/>
      <c r="AO226" s="58"/>
      <c r="AP226" s="58"/>
      <c r="AQ226" s="58"/>
      <c r="AR226" s="58"/>
      <c r="AS226" s="58"/>
      <c r="AT226" s="58"/>
    </row>
    <row r="227" spans="1:46" ht="12.75" customHeight="1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  <c r="AK227" s="58"/>
      <c r="AL227" s="58"/>
      <c r="AM227" s="58"/>
      <c r="AN227" s="58"/>
      <c r="AO227" s="58"/>
      <c r="AP227" s="58"/>
      <c r="AQ227" s="58"/>
      <c r="AR227" s="58"/>
      <c r="AS227" s="58"/>
      <c r="AT227" s="58"/>
    </row>
    <row r="228" spans="1:46" ht="12.75" customHeight="1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  <c r="AD228" s="58"/>
      <c r="AE228" s="58"/>
      <c r="AF228" s="58"/>
      <c r="AG228" s="58"/>
      <c r="AH228" s="58"/>
      <c r="AI228" s="58"/>
      <c r="AJ228" s="58"/>
      <c r="AK228" s="58"/>
      <c r="AL228" s="58"/>
      <c r="AM228" s="58"/>
      <c r="AN228" s="58"/>
      <c r="AO228" s="58"/>
      <c r="AP228" s="58"/>
      <c r="AQ228" s="58"/>
      <c r="AR228" s="58"/>
      <c r="AS228" s="58"/>
      <c r="AT228" s="58"/>
    </row>
    <row r="229" spans="1:46" ht="12.75" customHeight="1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  <c r="AK229" s="58"/>
      <c r="AL229" s="58"/>
      <c r="AM229" s="58"/>
      <c r="AN229" s="58"/>
      <c r="AO229" s="58"/>
      <c r="AP229" s="58"/>
      <c r="AQ229" s="58"/>
      <c r="AR229" s="58"/>
      <c r="AS229" s="58"/>
      <c r="AT229" s="58"/>
    </row>
    <row r="230" spans="1:46" ht="12.75" customHeight="1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  <c r="AD230" s="58"/>
      <c r="AE230" s="58"/>
      <c r="AF230" s="58"/>
      <c r="AG230" s="58"/>
      <c r="AH230" s="58"/>
      <c r="AI230" s="58"/>
      <c r="AJ230" s="58"/>
      <c r="AK230" s="58"/>
      <c r="AL230" s="58"/>
      <c r="AM230" s="58"/>
      <c r="AN230" s="58"/>
      <c r="AO230" s="58"/>
      <c r="AP230" s="58"/>
      <c r="AQ230" s="58"/>
      <c r="AR230" s="58"/>
      <c r="AS230" s="58"/>
      <c r="AT230" s="58"/>
    </row>
    <row r="231" spans="1:46" ht="12.75" customHeight="1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  <c r="AD231" s="58"/>
      <c r="AE231" s="58"/>
      <c r="AF231" s="58"/>
      <c r="AG231" s="58"/>
      <c r="AH231" s="58"/>
      <c r="AI231" s="58"/>
      <c r="AJ231" s="58"/>
      <c r="AK231" s="58"/>
      <c r="AL231" s="58"/>
      <c r="AM231" s="58"/>
      <c r="AN231" s="58"/>
      <c r="AO231" s="58"/>
      <c r="AP231" s="58"/>
      <c r="AQ231" s="58"/>
      <c r="AR231" s="58"/>
      <c r="AS231" s="58"/>
      <c r="AT231" s="58"/>
    </row>
    <row r="232" spans="1:46" ht="12.75" customHeight="1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  <c r="AK232" s="58"/>
      <c r="AL232" s="58"/>
      <c r="AM232" s="58"/>
      <c r="AN232" s="58"/>
      <c r="AO232" s="58"/>
      <c r="AP232" s="58"/>
      <c r="AQ232" s="58"/>
      <c r="AR232" s="58"/>
      <c r="AS232" s="58"/>
      <c r="AT232" s="58"/>
    </row>
    <row r="233" spans="1:46" ht="12.75" customHeight="1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  <c r="AD233" s="58"/>
      <c r="AE233" s="58"/>
      <c r="AF233" s="58"/>
      <c r="AG233" s="58"/>
      <c r="AH233" s="58"/>
      <c r="AI233" s="58"/>
      <c r="AJ233" s="58"/>
      <c r="AK233" s="58"/>
      <c r="AL233" s="58"/>
      <c r="AM233" s="58"/>
      <c r="AN233" s="58"/>
      <c r="AO233" s="58"/>
      <c r="AP233" s="58"/>
      <c r="AQ233" s="58"/>
      <c r="AR233" s="58"/>
      <c r="AS233" s="58"/>
      <c r="AT233" s="58"/>
    </row>
    <row r="234" spans="1:46" ht="12.75" customHeight="1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58"/>
      <c r="AM234" s="58"/>
      <c r="AN234" s="58"/>
      <c r="AO234" s="58"/>
      <c r="AP234" s="58"/>
      <c r="AQ234" s="58"/>
      <c r="AR234" s="58"/>
      <c r="AS234" s="58"/>
      <c r="AT234" s="58"/>
    </row>
    <row r="235" spans="1:46" ht="12.75" customHeight="1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  <c r="AD235" s="58"/>
      <c r="AE235" s="58"/>
      <c r="AF235" s="58"/>
      <c r="AG235" s="58"/>
      <c r="AH235" s="58"/>
      <c r="AI235" s="58"/>
      <c r="AJ235" s="58"/>
      <c r="AK235" s="58"/>
      <c r="AL235" s="58"/>
      <c r="AM235" s="58"/>
      <c r="AN235" s="58"/>
      <c r="AO235" s="58"/>
      <c r="AP235" s="58"/>
      <c r="AQ235" s="58"/>
      <c r="AR235" s="58"/>
      <c r="AS235" s="58"/>
      <c r="AT235" s="58"/>
    </row>
    <row r="236" spans="1:46" ht="12.75" customHeight="1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  <c r="AD236" s="58"/>
      <c r="AE236" s="58"/>
      <c r="AF236" s="58"/>
      <c r="AG236" s="58"/>
      <c r="AH236" s="58"/>
      <c r="AI236" s="58"/>
      <c r="AJ236" s="58"/>
      <c r="AK236" s="58"/>
      <c r="AL236" s="58"/>
      <c r="AM236" s="58"/>
      <c r="AN236" s="58"/>
      <c r="AO236" s="58"/>
      <c r="AP236" s="58"/>
      <c r="AQ236" s="58"/>
      <c r="AR236" s="58"/>
      <c r="AS236" s="58"/>
      <c r="AT236" s="58"/>
    </row>
    <row r="237" spans="1:46" ht="12.75" customHeight="1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  <c r="AK237" s="58"/>
      <c r="AL237" s="58"/>
      <c r="AM237" s="58"/>
      <c r="AN237" s="58"/>
      <c r="AO237" s="58"/>
      <c r="AP237" s="58"/>
      <c r="AQ237" s="58"/>
      <c r="AR237" s="58"/>
      <c r="AS237" s="58"/>
      <c r="AT237" s="58"/>
    </row>
    <row r="238" spans="1:46" ht="12.75" customHeight="1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  <c r="AE238" s="58"/>
      <c r="AF238" s="58"/>
      <c r="AG238" s="58"/>
      <c r="AH238" s="58"/>
      <c r="AI238" s="58"/>
      <c r="AJ238" s="58"/>
      <c r="AK238" s="58"/>
      <c r="AL238" s="58"/>
      <c r="AM238" s="58"/>
      <c r="AN238" s="58"/>
      <c r="AO238" s="58"/>
      <c r="AP238" s="58"/>
      <c r="AQ238" s="58"/>
      <c r="AR238" s="58"/>
      <c r="AS238" s="58"/>
      <c r="AT238" s="58"/>
    </row>
    <row r="239" spans="1:46" ht="12.75" customHeight="1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  <c r="AK239" s="58"/>
      <c r="AL239" s="58"/>
      <c r="AM239" s="58"/>
      <c r="AN239" s="58"/>
      <c r="AO239" s="58"/>
      <c r="AP239" s="58"/>
      <c r="AQ239" s="58"/>
      <c r="AR239" s="58"/>
      <c r="AS239" s="58"/>
      <c r="AT239" s="58"/>
    </row>
    <row r="240" spans="1:46" ht="12.75" customHeight="1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  <c r="AD240" s="58"/>
      <c r="AE240" s="58"/>
      <c r="AF240" s="58"/>
      <c r="AG240" s="58"/>
      <c r="AH240" s="58"/>
      <c r="AI240" s="58"/>
      <c r="AJ240" s="58"/>
      <c r="AK240" s="58"/>
      <c r="AL240" s="58"/>
      <c r="AM240" s="58"/>
      <c r="AN240" s="58"/>
      <c r="AO240" s="58"/>
      <c r="AP240" s="58"/>
      <c r="AQ240" s="58"/>
      <c r="AR240" s="58"/>
      <c r="AS240" s="58"/>
      <c r="AT240" s="58"/>
    </row>
    <row r="241" spans="1:46" ht="12.75" customHeight="1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  <c r="AD241" s="58"/>
      <c r="AE241" s="58"/>
      <c r="AF241" s="58"/>
      <c r="AG241" s="58"/>
      <c r="AH241" s="58"/>
      <c r="AI241" s="58"/>
      <c r="AJ241" s="58"/>
      <c r="AK241" s="58"/>
      <c r="AL241" s="58"/>
      <c r="AM241" s="58"/>
      <c r="AN241" s="58"/>
      <c r="AO241" s="58"/>
      <c r="AP241" s="58"/>
      <c r="AQ241" s="58"/>
      <c r="AR241" s="58"/>
      <c r="AS241" s="58"/>
      <c r="AT241" s="58"/>
    </row>
    <row r="242" spans="1:46" ht="12.75" customHeight="1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  <c r="AD242" s="58"/>
      <c r="AE242" s="58"/>
      <c r="AF242" s="58"/>
      <c r="AG242" s="58"/>
      <c r="AH242" s="58"/>
      <c r="AI242" s="58"/>
      <c r="AJ242" s="58"/>
      <c r="AK242" s="58"/>
      <c r="AL242" s="58"/>
      <c r="AM242" s="58"/>
      <c r="AN242" s="58"/>
      <c r="AO242" s="58"/>
      <c r="AP242" s="58"/>
      <c r="AQ242" s="58"/>
      <c r="AR242" s="58"/>
      <c r="AS242" s="58"/>
      <c r="AT242" s="58"/>
    </row>
    <row r="243" spans="1:46" ht="12.75" customHeight="1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  <c r="AD243" s="58"/>
      <c r="AE243" s="58"/>
      <c r="AF243" s="58"/>
      <c r="AG243" s="58"/>
      <c r="AH243" s="58"/>
      <c r="AI243" s="58"/>
      <c r="AJ243" s="58"/>
      <c r="AK243" s="58"/>
      <c r="AL243" s="58"/>
      <c r="AM243" s="58"/>
      <c r="AN243" s="58"/>
      <c r="AO243" s="58"/>
      <c r="AP243" s="58"/>
      <c r="AQ243" s="58"/>
      <c r="AR243" s="58"/>
      <c r="AS243" s="58"/>
      <c r="AT243" s="58"/>
    </row>
    <row r="244" spans="1:46" ht="12.75" customHeight="1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  <c r="AK244" s="58"/>
      <c r="AL244" s="58"/>
      <c r="AM244" s="58"/>
      <c r="AN244" s="58"/>
      <c r="AO244" s="58"/>
      <c r="AP244" s="58"/>
      <c r="AQ244" s="58"/>
      <c r="AR244" s="58"/>
      <c r="AS244" s="58"/>
      <c r="AT244" s="58"/>
    </row>
    <row r="245" spans="1:46" ht="12.75" customHeight="1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  <c r="AD245" s="58"/>
      <c r="AE245" s="58"/>
      <c r="AF245" s="58"/>
      <c r="AG245" s="58"/>
      <c r="AH245" s="58"/>
      <c r="AI245" s="58"/>
      <c r="AJ245" s="58"/>
      <c r="AK245" s="58"/>
      <c r="AL245" s="58"/>
      <c r="AM245" s="58"/>
      <c r="AN245" s="58"/>
      <c r="AO245" s="58"/>
      <c r="AP245" s="58"/>
      <c r="AQ245" s="58"/>
      <c r="AR245" s="58"/>
      <c r="AS245" s="58"/>
      <c r="AT245" s="58"/>
    </row>
    <row r="246" spans="1:46" ht="12.75" customHeight="1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  <c r="AK246" s="58"/>
      <c r="AL246" s="58"/>
      <c r="AM246" s="58"/>
      <c r="AN246" s="58"/>
      <c r="AO246" s="58"/>
      <c r="AP246" s="58"/>
      <c r="AQ246" s="58"/>
      <c r="AR246" s="58"/>
      <c r="AS246" s="58"/>
      <c r="AT246" s="58"/>
    </row>
    <row r="247" spans="1:46" ht="12.75" customHeight="1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  <c r="AE247" s="58"/>
      <c r="AF247" s="58"/>
      <c r="AG247" s="58"/>
      <c r="AH247" s="58"/>
      <c r="AI247" s="58"/>
      <c r="AJ247" s="58"/>
      <c r="AK247" s="58"/>
      <c r="AL247" s="58"/>
      <c r="AM247" s="58"/>
      <c r="AN247" s="58"/>
      <c r="AO247" s="58"/>
      <c r="AP247" s="58"/>
      <c r="AQ247" s="58"/>
      <c r="AR247" s="58"/>
      <c r="AS247" s="58"/>
      <c r="AT247" s="58"/>
    </row>
    <row r="248" spans="1:46" ht="12.75" customHeight="1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  <c r="AD248" s="58"/>
      <c r="AE248" s="58"/>
      <c r="AF248" s="58"/>
      <c r="AG248" s="58"/>
      <c r="AH248" s="58"/>
      <c r="AI248" s="58"/>
      <c r="AJ248" s="58"/>
      <c r="AK248" s="58"/>
      <c r="AL248" s="58"/>
      <c r="AM248" s="58"/>
      <c r="AN248" s="58"/>
      <c r="AO248" s="58"/>
      <c r="AP248" s="58"/>
      <c r="AQ248" s="58"/>
      <c r="AR248" s="58"/>
      <c r="AS248" s="58"/>
      <c r="AT248" s="58"/>
    </row>
    <row r="249" spans="1:46" ht="12.75" customHeight="1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  <c r="AK249" s="58"/>
      <c r="AL249" s="58"/>
      <c r="AM249" s="58"/>
      <c r="AN249" s="58"/>
      <c r="AO249" s="58"/>
      <c r="AP249" s="58"/>
      <c r="AQ249" s="58"/>
      <c r="AR249" s="58"/>
      <c r="AS249" s="58"/>
      <c r="AT249" s="58"/>
    </row>
    <row r="250" spans="1:46" ht="12.75" customHeight="1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  <c r="AD250" s="58"/>
      <c r="AE250" s="58"/>
      <c r="AF250" s="58"/>
      <c r="AG250" s="58"/>
      <c r="AH250" s="58"/>
      <c r="AI250" s="58"/>
      <c r="AJ250" s="58"/>
      <c r="AK250" s="58"/>
      <c r="AL250" s="58"/>
      <c r="AM250" s="58"/>
      <c r="AN250" s="58"/>
      <c r="AO250" s="58"/>
      <c r="AP250" s="58"/>
      <c r="AQ250" s="58"/>
      <c r="AR250" s="58"/>
      <c r="AS250" s="58"/>
      <c r="AT250" s="58"/>
    </row>
    <row r="251" spans="1:46" ht="12.75" customHeight="1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/>
      <c r="AJ251" s="58"/>
      <c r="AK251" s="58"/>
      <c r="AL251" s="58"/>
      <c r="AM251" s="58"/>
      <c r="AN251" s="58"/>
      <c r="AO251" s="58"/>
      <c r="AP251" s="58"/>
      <c r="AQ251" s="58"/>
      <c r="AR251" s="58"/>
      <c r="AS251" s="58"/>
      <c r="AT251" s="58"/>
    </row>
    <row r="252" spans="1:46" ht="12.75" customHeight="1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  <c r="AK252" s="58"/>
      <c r="AL252" s="58"/>
      <c r="AM252" s="58"/>
      <c r="AN252" s="58"/>
      <c r="AO252" s="58"/>
      <c r="AP252" s="58"/>
      <c r="AQ252" s="58"/>
      <c r="AR252" s="58"/>
      <c r="AS252" s="58"/>
      <c r="AT252" s="58"/>
    </row>
    <row r="253" spans="1:46" ht="12.75" customHeight="1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  <c r="AE253" s="58"/>
      <c r="AF253" s="58"/>
      <c r="AG253" s="58"/>
      <c r="AH253" s="58"/>
      <c r="AI253" s="58"/>
      <c r="AJ253" s="58"/>
      <c r="AK253" s="58"/>
      <c r="AL253" s="58"/>
      <c r="AM253" s="58"/>
      <c r="AN253" s="58"/>
      <c r="AO253" s="58"/>
      <c r="AP253" s="58"/>
      <c r="AQ253" s="58"/>
      <c r="AR253" s="58"/>
      <c r="AS253" s="58"/>
      <c r="AT253" s="58"/>
    </row>
    <row r="254" spans="1:46" ht="12.75" customHeight="1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  <c r="AE254" s="58"/>
      <c r="AF254" s="58"/>
      <c r="AG254" s="58"/>
      <c r="AH254" s="58"/>
      <c r="AI254" s="58"/>
      <c r="AJ254" s="58"/>
      <c r="AK254" s="58"/>
      <c r="AL254" s="58"/>
      <c r="AM254" s="58"/>
      <c r="AN254" s="58"/>
      <c r="AO254" s="58"/>
      <c r="AP254" s="58"/>
      <c r="AQ254" s="58"/>
      <c r="AR254" s="58"/>
      <c r="AS254" s="58"/>
      <c r="AT254" s="58"/>
    </row>
    <row r="255" spans="1:46" ht="12.75" customHeight="1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  <c r="AE255" s="58"/>
      <c r="AF255" s="58"/>
      <c r="AG255" s="58"/>
      <c r="AH255" s="58"/>
      <c r="AI255" s="58"/>
      <c r="AJ255" s="58"/>
      <c r="AK255" s="58"/>
      <c r="AL255" s="58"/>
      <c r="AM255" s="58"/>
      <c r="AN255" s="58"/>
      <c r="AO255" s="58"/>
      <c r="AP255" s="58"/>
      <c r="AQ255" s="58"/>
      <c r="AR255" s="58"/>
      <c r="AS255" s="58"/>
      <c r="AT255" s="58"/>
    </row>
    <row r="256" spans="1:46" ht="12.75" customHeight="1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58"/>
      <c r="AF256" s="58"/>
      <c r="AG256" s="58"/>
      <c r="AH256" s="58"/>
      <c r="AI256" s="58"/>
      <c r="AJ256" s="58"/>
      <c r="AK256" s="58"/>
      <c r="AL256" s="58"/>
      <c r="AM256" s="58"/>
      <c r="AN256" s="58"/>
      <c r="AO256" s="58"/>
      <c r="AP256" s="58"/>
      <c r="AQ256" s="58"/>
      <c r="AR256" s="58"/>
      <c r="AS256" s="58"/>
      <c r="AT256" s="58"/>
    </row>
    <row r="257" spans="1:46" ht="12.75" customHeight="1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  <c r="AK257" s="58"/>
      <c r="AL257" s="58"/>
      <c r="AM257" s="58"/>
      <c r="AN257" s="58"/>
      <c r="AO257" s="58"/>
      <c r="AP257" s="58"/>
      <c r="AQ257" s="58"/>
      <c r="AR257" s="58"/>
      <c r="AS257" s="58"/>
      <c r="AT257" s="58"/>
    </row>
    <row r="258" spans="1:46" ht="12.75" customHeight="1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  <c r="AE258" s="58"/>
      <c r="AF258" s="58"/>
      <c r="AG258" s="58"/>
      <c r="AH258" s="58"/>
      <c r="AI258" s="58"/>
      <c r="AJ258" s="58"/>
      <c r="AK258" s="58"/>
      <c r="AL258" s="58"/>
      <c r="AM258" s="58"/>
      <c r="AN258" s="58"/>
      <c r="AO258" s="58"/>
      <c r="AP258" s="58"/>
      <c r="AQ258" s="58"/>
      <c r="AR258" s="58"/>
      <c r="AS258" s="58"/>
      <c r="AT258" s="58"/>
    </row>
    <row r="259" spans="1:46" ht="12.75" customHeight="1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  <c r="AE259" s="58"/>
      <c r="AF259" s="58"/>
      <c r="AG259" s="58"/>
      <c r="AH259" s="58"/>
      <c r="AI259" s="58"/>
      <c r="AJ259" s="58"/>
      <c r="AK259" s="58"/>
      <c r="AL259" s="58"/>
      <c r="AM259" s="58"/>
      <c r="AN259" s="58"/>
      <c r="AO259" s="58"/>
      <c r="AP259" s="58"/>
      <c r="AQ259" s="58"/>
      <c r="AR259" s="58"/>
      <c r="AS259" s="58"/>
      <c r="AT259" s="58"/>
    </row>
    <row r="260" spans="1:46" ht="12.75" customHeight="1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  <c r="AD260" s="58"/>
      <c r="AE260" s="58"/>
      <c r="AF260" s="58"/>
      <c r="AG260" s="58"/>
      <c r="AH260" s="58"/>
      <c r="AI260" s="58"/>
      <c r="AJ260" s="58"/>
      <c r="AK260" s="58"/>
      <c r="AL260" s="58"/>
      <c r="AM260" s="58"/>
      <c r="AN260" s="58"/>
      <c r="AO260" s="58"/>
      <c r="AP260" s="58"/>
      <c r="AQ260" s="58"/>
      <c r="AR260" s="58"/>
      <c r="AS260" s="58"/>
      <c r="AT260" s="58"/>
    </row>
    <row r="261" spans="1:46" ht="12.75" customHeight="1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  <c r="AD261" s="58"/>
      <c r="AE261" s="58"/>
      <c r="AF261" s="58"/>
      <c r="AG261" s="58"/>
      <c r="AH261" s="58"/>
      <c r="AI261" s="58"/>
      <c r="AJ261" s="58"/>
      <c r="AK261" s="58"/>
      <c r="AL261" s="58"/>
      <c r="AM261" s="58"/>
      <c r="AN261" s="58"/>
      <c r="AO261" s="58"/>
      <c r="AP261" s="58"/>
      <c r="AQ261" s="58"/>
      <c r="AR261" s="58"/>
      <c r="AS261" s="58"/>
      <c r="AT261" s="58"/>
    </row>
    <row r="262" spans="1:46" ht="12.75" customHeight="1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  <c r="AK262" s="58"/>
      <c r="AL262" s="58"/>
      <c r="AM262" s="58"/>
      <c r="AN262" s="58"/>
      <c r="AO262" s="58"/>
      <c r="AP262" s="58"/>
      <c r="AQ262" s="58"/>
      <c r="AR262" s="58"/>
      <c r="AS262" s="58"/>
      <c r="AT262" s="58"/>
    </row>
    <row r="263" spans="1:46" ht="12.75" customHeight="1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  <c r="AK263" s="58"/>
      <c r="AL263" s="58"/>
      <c r="AM263" s="58"/>
      <c r="AN263" s="58"/>
      <c r="AO263" s="58"/>
      <c r="AP263" s="58"/>
      <c r="AQ263" s="58"/>
      <c r="AR263" s="58"/>
      <c r="AS263" s="58"/>
      <c r="AT263" s="58"/>
    </row>
    <row r="264" spans="1:46" ht="12.75" customHeight="1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  <c r="AD264" s="58"/>
      <c r="AE264" s="58"/>
      <c r="AF264" s="58"/>
      <c r="AG264" s="58"/>
      <c r="AH264" s="58"/>
      <c r="AI264" s="58"/>
      <c r="AJ264" s="58"/>
      <c r="AK264" s="58"/>
      <c r="AL264" s="58"/>
      <c r="AM264" s="58"/>
      <c r="AN264" s="58"/>
      <c r="AO264" s="58"/>
      <c r="AP264" s="58"/>
      <c r="AQ264" s="58"/>
      <c r="AR264" s="58"/>
      <c r="AS264" s="58"/>
      <c r="AT264" s="58"/>
    </row>
    <row r="265" spans="1:46" ht="12.75" customHeight="1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  <c r="AK265" s="58"/>
      <c r="AL265" s="58"/>
      <c r="AM265" s="58"/>
      <c r="AN265" s="58"/>
      <c r="AO265" s="58"/>
      <c r="AP265" s="58"/>
      <c r="AQ265" s="58"/>
      <c r="AR265" s="58"/>
      <c r="AS265" s="58"/>
      <c r="AT265" s="58"/>
    </row>
    <row r="266" spans="1:46" ht="12.75" customHeight="1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  <c r="AD266" s="58"/>
      <c r="AE266" s="58"/>
      <c r="AF266" s="58"/>
      <c r="AG266" s="58"/>
      <c r="AH266" s="58"/>
      <c r="AI266" s="58"/>
      <c r="AJ266" s="58"/>
      <c r="AK266" s="58"/>
      <c r="AL266" s="58"/>
      <c r="AM266" s="58"/>
      <c r="AN266" s="58"/>
      <c r="AO266" s="58"/>
      <c r="AP266" s="58"/>
      <c r="AQ266" s="58"/>
      <c r="AR266" s="58"/>
      <c r="AS266" s="58"/>
      <c r="AT266" s="58"/>
    </row>
    <row r="267" spans="1:46" ht="12.75" customHeight="1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  <c r="AK267" s="58"/>
      <c r="AL267" s="58"/>
      <c r="AM267" s="58"/>
      <c r="AN267" s="58"/>
      <c r="AO267" s="58"/>
      <c r="AP267" s="58"/>
      <c r="AQ267" s="58"/>
      <c r="AR267" s="58"/>
      <c r="AS267" s="58"/>
      <c r="AT267" s="58"/>
    </row>
    <row r="268" spans="1:46" ht="12.75" customHeight="1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  <c r="AD268" s="58"/>
      <c r="AE268" s="58"/>
      <c r="AF268" s="58"/>
      <c r="AG268" s="58"/>
      <c r="AH268" s="58"/>
      <c r="AI268" s="58"/>
      <c r="AJ268" s="58"/>
      <c r="AK268" s="58"/>
      <c r="AL268" s="58"/>
      <c r="AM268" s="58"/>
      <c r="AN268" s="58"/>
      <c r="AO268" s="58"/>
      <c r="AP268" s="58"/>
      <c r="AQ268" s="58"/>
      <c r="AR268" s="58"/>
      <c r="AS268" s="58"/>
      <c r="AT268" s="58"/>
    </row>
    <row r="269" spans="1:46" ht="12.75" customHeight="1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  <c r="AD269" s="58"/>
      <c r="AE269" s="58"/>
      <c r="AF269" s="58"/>
      <c r="AG269" s="58"/>
      <c r="AH269" s="58"/>
      <c r="AI269" s="58"/>
      <c r="AJ269" s="58"/>
      <c r="AK269" s="58"/>
      <c r="AL269" s="58"/>
      <c r="AM269" s="58"/>
      <c r="AN269" s="58"/>
      <c r="AO269" s="58"/>
      <c r="AP269" s="58"/>
      <c r="AQ269" s="58"/>
      <c r="AR269" s="58"/>
      <c r="AS269" s="58"/>
      <c r="AT269" s="58"/>
    </row>
    <row r="270" spans="1:46" ht="12.75" customHeight="1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  <c r="AK270" s="58"/>
      <c r="AL270" s="58"/>
      <c r="AM270" s="58"/>
      <c r="AN270" s="58"/>
      <c r="AO270" s="58"/>
      <c r="AP270" s="58"/>
      <c r="AQ270" s="58"/>
      <c r="AR270" s="58"/>
      <c r="AS270" s="58"/>
      <c r="AT270" s="58"/>
    </row>
    <row r="271" spans="1:46" ht="12.75" customHeight="1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  <c r="AD271" s="58"/>
      <c r="AE271" s="58"/>
      <c r="AF271" s="58"/>
      <c r="AG271" s="58"/>
      <c r="AH271" s="58"/>
      <c r="AI271" s="58"/>
      <c r="AJ271" s="58"/>
      <c r="AK271" s="58"/>
      <c r="AL271" s="58"/>
      <c r="AM271" s="58"/>
      <c r="AN271" s="58"/>
      <c r="AO271" s="58"/>
      <c r="AP271" s="58"/>
      <c r="AQ271" s="58"/>
      <c r="AR271" s="58"/>
      <c r="AS271" s="58"/>
      <c r="AT271" s="58"/>
    </row>
    <row r="272" spans="1:46" ht="12.75" customHeight="1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  <c r="AD272" s="58"/>
      <c r="AE272" s="58"/>
      <c r="AF272" s="58"/>
      <c r="AG272" s="58"/>
      <c r="AH272" s="58"/>
      <c r="AI272" s="58"/>
      <c r="AJ272" s="58"/>
      <c r="AK272" s="58"/>
      <c r="AL272" s="58"/>
      <c r="AM272" s="58"/>
      <c r="AN272" s="58"/>
      <c r="AO272" s="58"/>
      <c r="AP272" s="58"/>
      <c r="AQ272" s="58"/>
      <c r="AR272" s="58"/>
      <c r="AS272" s="58"/>
      <c r="AT272" s="58"/>
    </row>
    <row r="273" spans="1:46" ht="12.75" customHeight="1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  <c r="AK273" s="58"/>
      <c r="AL273" s="58"/>
      <c r="AM273" s="58"/>
      <c r="AN273" s="58"/>
      <c r="AO273" s="58"/>
      <c r="AP273" s="58"/>
      <c r="AQ273" s="58"/>
      <c r="AR273" s="58"/>
      <c r="AS273" s="58"/>
      <c r="AT273" s="58"/>
    </row>
    <row r="274" spans="1:46" ht="12.75" customHeight="1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  <c r="AD274" s="58"/>
      <c r="AE274" s="58"/>
      <c r="AF274" s="58"/>
      <c r="AG274" s="58"/>
      <c r="AH274" s="58"/>
      <c r="AI274" s="58"/>
      <c r="AJ274" s="58"/>
      <c r="AK274" s="58"/>
      <c r="AL274" s="58"/>
      <c r="AM274" s="58"/>
      <c r="AN274" s="58"/>
      <c r="AO274" s="58"/>
      <c r="AP274" s="58"/>
      <c r="AQ274" s="58"/>
      <c r="AR274" s="58"/>
      <c r="AS274" s="58"/>
      <c r="AT274" s="58"/>
    </row>
    <row r="275" spans="1:46" ht="12.75" customHeight="1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  <c r="AK275" s="58"/>
      <c r="AL275" s="58"/>
      <c r="AM275" s="58"/>
      <c r="AN275" s="58"/>
      <c r="AO275" s="58"/>
      <c r="AP275" s="58"/>
      <c r="AQ275" s="58"/>
      <c r="AR275" s="58"/>
      <c r="AS275" s="58"/>
      <c r="AT275" s="58"/>
    </row>
    <row r="276" spans="1:46" ht="12.75" customHeight="1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  <c r="AD276" s="58"/>
      <c r="AE276" s="58"/>
      <c r="AF276" s="58"/>
      <c r="AG276" s="58"/>
      <c r="AH276" s="58"/>
      <c r="AI276" s="58"/>
      <c r="AJ276" s="58"/>
      <c r="AK276" s="58"/>
      <c r="AL276" s="58"/>
      <c r="AM276" s="58"/>
      <c r="AN276" s="58"/>
      <c r="AO276" s="58"/>
      <c r="AP276" s="58"/>
      <c r="AQ276" s="58"/>
      <c r="AR276" s="58"/>
      <c r="AS276" s="58"/>
      <c r="AT276" s="58"/>
    </row>
    <row r="277" spans="1:46" ht="12.75" customHeight="1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  <c r="AK277" s="58"/>
      <c r="AL277" s="58"/>
      <c r="AM277" s="58"/>
      <c r="AN277" s="58"/>
      <c r="AO277" s="58"/>
      <c r="AP277" s="58"/>
      <c r="AQ277" s="58"/>
      <c r="AR277" s="58"/>
      <c r="AS277" s="58"/>
      <c r="AT277" s="58"/>
    </row>
    <row r="278" spans="1:46" ht="12.75" customHeight="1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  <c r="AK278" s="58"/>
      <c r="AL278" s="58"/>
      <c r="AM278" s="58"/>
      <c r="AN278" s="58"/>
      <c r="AO278" s="58"/>
      <c r="AP278" s="58"/>
      <c r="AQ278" s="58"/>
      <c r="AR278" s="58"/>
      <c r="AS278" s="58"/>
      <c r="AT278" s="58"/>
    </row>
    <row r="279" spans="1:46" ht="12.75" customHeight="1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  <c r="AD279" s="58"/>
      <c r="AE279" s="58"/>
      <c r="AF279" s="58"/>
      <c r="AG279" s="58"/>
      <c r="AH279" s="58"/>
      <c r="AI279" s="58"/>
      <c r="AJ279" s="58"/>
      <c r="AK279" s="58"/>
      <c r="AL279" s="58"/>
      <c r="AM279" s="58"/>
      <c r="AN279" s="58"/>
      <c r="AO279" s="58"/>
      <c r="AP279" s="58"/>
      <c r="AQ279" s="58"/>
      <c r="AR279" s="58"/>
      <c r="AS279" s="58"/>
      <c r="AT279" s="58"/>
    </row>
    <row r="280" spans="1:46" ht="12.75" customHeight="1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  <c r="AD280" s="58"/>
      <c r="AE280" s="58"/>
      <c r="AF280" s="58"/>
      <c r="AG280" s="58"/>
      <c r="AH280" s="58"/>
      <c r="AI280" s="58"/>
      <c r="AJ280" s="58"/>
      <c r="AK280" s="58"/>
      <c r="AL280" s="58"/>
      <c r="AM280" s="58"/>
      <c r="AN280" s="58"/>
      <c r="AO280" s="58"/>
      <c r="AP280" s="58"/>
      <c r="AQ280" s="58"/>
      <c r="AR280" s="58"/>
      <c r="AS280" s="58"/>
      <c r="AT280" s="58"/>
    </row>
    <row r="281" spans="1:46" ht="12.75" customHeight="1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  <c r="AD281" s="58"/>
      <c r="AE281" s="58"/>
      <c r="AF281" s="58"/>
      <c r="AG281" s="58"/>
      <c r="AH281" s="58"/>
      <c r="AI281" s="58"/>
      <c r="AJ281" s="58"/>
      <c r="AK281" s="58"/>
      <c r="AL281" s="58"/>
      <c r="AM281" s="58"/>
      <c r="AN281" s="58"/>
      <c r="AO281" s="58"/>
      <c r="AP281" s="58"/>
      <c r="AQ281" s="58"/>
      <c r="AR281" s="58"/>
      <c r="AS281" s="58"/>
      <c r="AT281" s="58"/>
    </row>
    <row r="282" spans="1:46" ht="12.75" customHeight="1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  <c r="AD282" s="58"/>
      <c r="AE282" s="58"/>
      <c r="AF282" s="58"/>
      <c r="AG282" s="58"/>
      <c r="AH282" s="58"/>
      <c r="AI282" s="58"/>
      <c r="AJ282" s="58"/>
      <c r="AK282" s="58"/>
      <c r="AL282" s="58"/>
      <c r="AM282" s="58"/>
      <c r="AN282" s="58"/>
      <c r="AO282" s="58"/>
      <c r="AP282" s="58"/>
      <c r="AQ282" s="58"/>
      <c r="AR282" s="58"/>
      <c r="AS282" s="58"/>
      <c r="AT282" s="58"/>
    </row>
    <row r="283" spans="1:46" ht="12.75" customHeight="1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  <c r="AK283" s="58"/>
      <c r="AL283" s="58"/>
      <c r="AM283" s="58"/>
      <c r="AN283" s="58"/>
      <c r="AO283" s="58"/>
      <c r="AP283" s="58"/>
      <c r="AQ283" s="58"/>
      <c r="AR283" s="58"/>
      <c r="AS283" s="58"/>
      <c r="AT283" s="58"/>
    </row>
    <row r="284" spans="1:46" ht="12.75" customHeight="1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  <c r="AD284" s="58"/>
      <c r="AE284" s="58"/>
      <c r="AF284" s="58"/>
      <c r="AG284" s="58"/>
      <c r="AH284" s="58"/>
      <c r="AI284" s="58"/>
      <c r="AJ284" s="58"/>
      <c r="AK284" s="58"/>
      <c r="AL284" s="58"/>
      <c r="AM284" s="58"/>
      <c r="AN284" s="58"/>
      <c r="AO284" s="58"/>
      <c r="AP284" s="58"/>
      <c r="AQ284" s="58"/>
      <c r="AR284" s="58"/>
      <c r="AS284" s="58"/>
      <c r="AT284" s="58"/>
    </row>
    <row r="285" spans="1:46" ht="12.75" customHeight="1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  <c r="AD285" s="58"/>
      <c r="AE285" s="58"/>
      <c r="AF285" s="58"/>
      <c r="AG285" s="58"/>
      <c r="AH285" s="58"/>
      <c r="AI285" s="58"/>
      <c r="AJ285" s="58"/>
      <c r="AK285" s="58"/>
      <c r="AL285" s="58"/>
      <c r="AM285" s="58"/>
      <c r="AN285" s="58"/>
      <c r="AO285" s="58"/>
      <c r="AP285" s="58"/>
      <c r="AQ285" s="58"/>
      <c r="AR285" s="58"/>
      <c r="AS285" s="58"/>
      <c r="AT285" s="58"/>
    </row>
    <row r="286" spans="1:46" ht="12.75" customHeight="1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  <c r="AK286" s="58"/>
      <c r="AL286" s="58"/>
      <c r="AM286" s="58"/>
      <c r="AN286" s="58"/>
      <c r="AO286" s="58"/>
      <c r="AP286" s="58"/>
      <c r="AQ286" s="58"/>
      <c r="AR286" s="58"/>
      <c r="AS286" s="58"/>
      <c r="AT286" s="58"/>
    </row>
    <row r="287" spans="1:46" ht="12.75" customHeight="1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  <c r="AD287" s="58"/>
      <c r="AE287" s="58"/>
      <c r="AF287" s="58"/>
      <c r="AG287" s="58"/>
      <c r="AH287" s="58"/>
      <c r="AI287" s="58"/>
      <c r="AJ287" s="58"/>
      <c r="AK287" s="58"/>
      <c r="AL287" s="58"/>
      <c r="AM287" s="58"/>
      <c r="AN287" s="58"/>
      <c r="AO287" s="58"/>
      <c r="AP287" s="58"/>
      <c r="AQ287" s="58"/>
      <c r="AR287" s="58"/>
      <c r="AS287" s="58"/>
      <c r="AT287" s="58"/>
    </row>
    <row r="288" spans="1:46" ht="12.75" customHeight="1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  <c r="AD288" s="58"/>
      <c r="AE288" s="58"/>
      <c r="AF288" s="58"/>
      <c r="AG288" s="58"/>
      <c r="AH288" s="58"/>
      <c r="AI288" s="58"/>
      <c r="AJ288" s="58"/>
      <c r="AK288" s="58"/>
      <c r="AL288" s="58"/>
      <c r="AM288" s="58"/>
      <c r="AN288" s="58"/>
      <c r="AO288" s="58"/>
      <c r="AP288" s="58"/>
      <c r="AQ288" s="58"/>
      <c r="AR288" s="58"/>
      <c r="AS288" s="58"/>
      <c r="AT288" s="58"/>
    </row>
    <row r="289" spans="1:46" ht="12.75" customHeight="1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  <c r="AD289" s="58"/>
      <c r="AE289" s="58"/>
      <c r="AF289" s="58"/>
      <c r="AG289" s="58"/>
      <c r="AH289" s="58"/>
      <c r="AI289" s="58"/>
      <c r="AJ289" s="58"/>
      <c r="AK289" s="58"/>
      <c r="AL289" s="58"/>
      <c r="AM289" s="58"/>
      <c r="AN289" s="58"/>
      <c r="AO289" s="58"/>
      <c r="AP289" s="58"/>
      <c r="AQ289" s="58"/>
      <c r="AR289" s="58"/>
      <c r="AS289" s="58"/>
      <c r="AT289" s="58"/>
    </row>
    <row r="290" spans="1:46" ht="12.75" customHeight="1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  <c r="AD290" s="58"/>
      <c r="AE290" s="58"/>
      <c r="AF290" s="58"/>
      <c r="AG290" s="58"/>
      <c r="AH290" s="58"/>
      <c r="AI290" s="58"/>
      <c r="AJ290" s="58"/>
      <c r="AK290" s="58"/>
      <c r="AL290" s="58"/>
      <c r="AM290" s="58"/>
      <c r="AN290" s="58"/>
      <c r="AO290" s="58"/>
      <c r="AP290" s="58"/>
      <c r="AQ290" s="58"/>
      <c r="AR290" s="58"/>
      <c r="AS290" s="58"/>
      <c r="AT290" s="58"/>
    </row>
    <row r="291" spans="1:46" ht="12.75" customHeight="1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  <c r="AD291" s="58"/>
      <c r="AE291" s="58"/>
      <c r="AF291" s="58"/>
      <c r="AG291" s="58"/>
      <c r="AH291" s="58"/>
      <c r="AI291" s="58"/>
      <c r="AJ291" s="58"/>
      <c r="AK291" s="58"/>
      <c r="AL291" s="58"/>
      <c r="AM291" s="58"/>
      <c r="AN291" s="58"/>
      <c r="AO291" s="58"/>
      <c r="AP291" s="58"/>
      <c r="AQ291" s="58"/>
      <c r="AR291" s="58"/>
      <c r="AS291" s="58"/>
      <c r="AT291" s="58"/>
    </row>
    <row r="292" spans="1:46" ht="12.75" customHeight="1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  <c r="AD292" s="58"/>
      <c r="AE292" s="58"/>
      <c r="AF292" s="58"/>
      <c r="AG292" s="58"/>
      <c r="AH292" s="58"/>
      <c r="AI292" s="58"/>
      <c r="AJ292" s="58"/>
      <c r="AK292" s="58"/>
      <c r="AL292" s="58"/>
      <c r="AM292" s="58"/>
      <c r="AN292" s="58"/>
      <c r="AO292" s="58"/>
      <c r="AP292" s="58"/>
      <c r="AQ292" s="58"/>
      <c r="AR292" s="58"/>
      <c r="AS292" s="58"/>
      <c r="AT292" s="58"/>
    </row>
    <row r="293" spans="1:46" ht="12.75" customHeight="1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  <c r="AD293" s="58"/>
      <c r="AE293" s="58"/>
      <c r="AF293" s="58"/>
      <c r="AG293" s="58"/>
      <c r="AH293" s="58"/>
      <c r="AI293" s="58"/>
      <c r="AJ293" s="58"/>
      <c r="AK293" s="58"/>
      <c r="AL293" s="58"/>
      <c r="AM293" s="58"/>
      <c r="AN293" s="58"/>
      <c r="AO293" s="58"/>
      <c r="AP293" s="58"/>
      <c r="AQ293" s="58"/>
      <c r="AR293" s="58"/>
      <c r="AS293" s="58"/>
      <c r="AT293" s="58"/>
    </row>
    <row r="294" spans="1:46" ht="12.75" customHeight="1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  <c r="AK294" s="58"/>
      <c r="AL294" s="58"/>
      <c r="AM294" s="58"/>
      <c r="AN294" s="58"/>
      <c r="AO294" s="58"/>
      <c r="AP294" s="58"/>
      <c r="AQ294" s="58"/>
      <c r="AR294" s="58"/>
      <c r="AS294" s="58"/>
      <c r="AT294" s="58"/>
    </row>
    <row r="295" spans="1:46" ht="12.75" customHeight="1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  <c r="AD295" s="58"/>
      <c r="AE295" s="58"/>
      <c r="AF295" s="58"/>
      <c r="AG295" s="58"/>
      <c r="AH295" s="58"/>
      <c r="AI295" s="58"/>
      <c r="AJ295" s="58"/>
      <c r="AK295" s="58"/>
      <c r="AL295" s="58"/>
      <c r="AM295" s="58"/>
      <c r="AN295" s="58"/>
      <c r="AO295" s="58"/>
      <c r="AP295" s="58"/>
      <c r="AQ295" s="58"/>
      <c r="AR295" s="58"/>
      <c r="AS295" s="58"/>
      <c r="AT295" s="58"/>
    </row>
    <row r="296" spans="1:46" ht="12.75" customHeight="1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  <c r="AD296" s="58"/>
      <c r="AE296" s="58"/>
      <c r="AF296" s="58"/>
      <c r="AG296" s="58"/>
      <c r="AH296" s="58"/>
      <c r="AI296" s="58"/>
      <c r="AJ296" s="58"/>
      <c r="AK296" s="58"/>
      <c r="AL296" s="58"/>
      <c r="AM296" s="58"/>
      <c r="AN296" s="58"/>
      <c r="AO296" s="58"/>
      <c r="AP296" s="58"/>
      <c r="AQ296" s="58"/>
      <c r="AR296" s="58"/>
      <c r="AS296" s="58"/>
      <c r="AT296" s="58"/>
    </row>
    <row r="297" spans="1:46" ht="12.75" customHeight="1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  <c r="AK297" s="58"/>
      <c r="AL297" s="58"/>
      <c r="AM297" s="58"/>
      <c r="AN297" s="58"/>
      <c r="AO297" s="58"/>
      <c r="AP297" s="58"/>
      <c r="AQ297" s="58"/>
      <c r="AR297" s="58"/>
      <c r="AS297" s="58"/>
      <c r="AT297" s="58"/>
    </row>
    <row r="298" spans="1:46" ht="12.75" customHeight="1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  <c r="AD298" s="58"/>
      <c r="AE298" s="58"/>
      <c r="AF298" s="58"/>
      <c r="AG298" s="58"/>
      <c r="AH298" s="58"/>
      <c r="AI298" s="58"/>
      <c r="AJ298" s="58"/>
      <c r="AK298" s="58"/>
      <c r="AL298" s="58"/>
      <c r="AM298" s="58"/>
      <c r="AN298" s="58"/>
      <c r="AO298" s="58"/>
      <c r="AP298" s="58"/>
      <c r="AQ298" s="58"/>
      <c r="AR298" s="58"/>
      <c r="AS298" s="58"/>
      <c r="AT298" s="58"/>
    </row>
    <row r="299" spans="1:46" ht="12.75" customHeight="1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  <c r="AD299" s="58"/>
      <c r="AE299" s="58"/>
      <c r="AF299" s="58"/>
      <c r="AG299" s="58"/>
      <c r="AH299" s="58"/>
      <c r="AI299" s="58"/>
      <c r="AJ299" s="58"/>
      <c r="AK299" s="58"/>
      <c r="AL299" s="58"/>
      <c r="AM299" s="58"/>
      <c r="AN299" s="58"/>
      <c r="AO299" s="58"/>
      <c r="AP299" s="58"/>
      <c r="AQ299" s="58"/>
      <c r="AR299" s="58"/>
      <c r="AS299" s="58"/>
      <c r="AT299" s="58"/>
    </row>
    <row r="300" spans="1:46" ht="12.75" customHeight="1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  <c r="AD300" s="58"/>
      <c r="AE300" s="58"/>
      <c r="AF300" s="58"/>
      <c r="AG300" s="58"/>
      <c r="AH300" s="58"/>
      <c r="AI300" s="58"/>
      <c r="AJ300" s="58"/>
      <c r="AK300" s="58"/>
      <c r="AL300" s="58"/>
      <c r="AM300" s="58"/>
      <c r="AN300" s="58"/>
      <c r="AO300" s="58"/>
      <c r="AP300" s="58"/>
      <c r="AQ300" s="58"/>
      <c r="AR300" s="58"/>
      <c r="AS300" s="58"/>
      <c r="AT300" s="58"/>
    </row>
    <row r="301" spans="1:46" ht="12.75" customHeight="1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8"/>
      <c r="AN301" s="58"/>
      <c r="AO301" s="58"/>
      <c r="AP301" s="58"/>
      <c r="AQ301" s="58"/>
      <c r="AR301" s="58"/>
      <c r="AS301" s="58"/>
      <c r="AT301" s="58"/>
    </row>
    <row r="302" spans="1:46" ht="12.75" customHeight="1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8"/>
      <c r="AN302" s="58"/>
      <c r="AO302" s="58"/>
      <c r="AP302" s="58"/>
      <c r="AQ302" s="58"/>
      <c r="AR302" s="58"/>
      <c r="AS302" s="58"/>
      <c r="AT302" s="58"/>
    </row>
    <row r="303" spans="1:46" ht="12.75" customHeight="1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8"/>
      <c r="AN303" s="58"/>
      <c r="AO303" s="58"/>
      <c r="AP303" s="58"/>
      <c r="AQ303" s="58"/>
      <c r="AR303" s="58"/>
      <c r="AS303" s="58"/>
      <c r="AT303" s="58"/>
    </row>
    <row r="304" spans="1:46" ht="12.75" customHeight="1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8"/>
      <c r="AN304" s="58"/>
      <c r="AO304" s="58"/>
      <c r="AP304" s="58"/>
      <c r="AQ304" s="58"/>
      <c r="AR304" s="58"/>
      <c r="AS304" s="58"/>
      <c r="AT304" s="58"/>
    </row>
    <row r="305" spans="1:46" ht="12.75" customHeight="1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8"/>
      <c r="AN305" s="58"/>
      <c r="AO305" s="58"/>
      <c r="AP305" s="58"/>
      <c r="AQ305" s="58"/>
      <c r="AR305" s="58"/>
      <c r="AS305" s="58"/>
      <c r="AT305" s="58"/>
    </row>
    <row r="306" spans="1:46" ht="12.75" customHeight="1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8"/>
      <c r="AN306" s="58"/>
      <c r="AO306" s="58"/>
      <c r="AP306" s="58"/>
      <c r="AQ306" s="58"/>
      <c r="AR306" s="58"/>
      <c r="AS306" s="58"/>
      <c r="AT306" s="58"/>
    </row>
    <row r="307" spans="1:46" ht="12.75" customHeight="1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8"/>
      <c r="AN307" s="58"/>
      <c r="AO307" s="58"/>
      <c r="AP307" s="58"/>
      <c r="AQ307" s="58"/>
      <c r="AR307" s="58"/>
      <c r="AS307" s="58"/>
      <c r="AT307" s="58"/>
    </row>
    <row r="308" spans="1:46" ht="12.75" customHeight="1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8"/>
      <c r="AN308" s="58"/>
      <c r="AO308" s="58"/>
      <c r="AP308" s="58"/>
      <c r="AQ308" s="58"/>
      <c r="AR308" s="58"/>
      <c r="AS308" s="58"/>
      <c r="AT308" s="58"/>
    </row>
    <row r="309" spans="1:46" ht="12.75" customHeight="1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8"/>
      <c r="AN309" s="58"/>
      <c r="AO309" s="58"/>
      <c r="AP309" s="58"/>
      <c r="AQ309" s="58"/>
      <c r="AR309" s="58"/>
      <c r="AS309" s="58"/>
      <c r="AT309" s="58"/>
    </row>
    <row r="310" spans="1:46" ht="12.75" customHeight="1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8"/>
      <c r="AN310" s="58"/>
      <c r="AO310" s="58"/>
      <c r="AP310" s="58"/>
      <c r="AQ310" s="58"/>
      <c r="AR310" s="58"/>
      <c r="AS310" s="58"/>
      <c r="AT310" s="58"/>
    </row>
    <row r="311" spans="1:46" ht="12.75" customHeight="1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8"/>
      <c r="AN311" s="58"/>
      <c r="AO311" s="58"/>
      <c r="AP311" s="58"/>
      <c r="AQ311" s="58"/>
      <c r="AR311" s="58"/>
      <c r="AS311" s="58"/>
      <c r="AT311" s="58"/>
    </row>
    <row r="312" spans="1:46" ht="12.75" customHeight="1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8"/>
      <c r="AN312" s="58"/>
      <c r="AO312" s="58"/>
      <c r="AP312" s="58"/>
      <c r="AQ312" s="58"/>
      <c r="AR312" s="58"/>
      <c r="AS312" s="58"/>
      <c r="AT312" s="58"/>
    </row>
    <row r="313" spans="1:46" ht="12.75" customHeight="1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8"/>
      <c r="AN313" s="58"/>
      <c r="AO313" s="58"/>
      <c r="AP313" s="58"/>
      <c r="AQ313" s="58"/>
      <c r="AR313" s="58"/>
      <c r="AS313" s="58"/>
      <c r="AT313" s="58"/>
    </row>
    <row r="314" spans="1:46" ht="12.75" customHeight="1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8"/>
      <c r="AN314" s="58"/>
      <c r="AO314" s="58"/>
      <c r="AP314" s="58"/>
      <c r="AQ314" s="58"/>
      <c r="AR314" s="58"/>
      <c r="AS314" s="58"/>
      <c r="AT314" s="58"/>
    </row>
    <row r="315" spans="1:46" ht="12.75" customHeight="1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8"/>
      <c r="AN315" s="58"/>
      <c r="AO315" s="58"/>
      <c r="AP315" s="58"/>
      <c r="AQ315" s="58"/>
      <c r="AR315" s="58"/>
      <c r="AS315" s="58"/>
      <c r="AT315" s="58"/>
    </row>
    <row r="316" spans="1:46" ht="12.75" customHeight="1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8"/>
      <c r="AN316" s="58"/>
      <c r="AO316" s="58"/>
      <c r="AP316" s="58"/>
      <c r="AQ316" s="58"/>
      <c r="AR316" s="58"/>
      <c r="AS316" s="58"/>
      <c r="AT316" s="58"/>
    </row>
    <row r="317" spans="1:46" ht="12.75" customHeight="1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8"/>
      <c r="AN317" s="58"/>
      <c r="AO317" s="58"/>
      <c r="AP317" s="58"/>
      <c r="AQ317" s="58"/>
      <c r="AR317" s="58"/>
      <c r="AS317" s="58"/>
      <c r="AT317" s="58"/>
    </row>
    <row r="318" spans="1:46" ht="12.75" customHeight="1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8"/>
      <c r="AN318" s="58"/>
      <c r="AO318" s="58"/>
      <c r="AP318" s="58"/>
      <c r="AQ318" s="58"/>
      <c r="AR318" s="58"/>
      <c r="AS318" s="58"/>
      <c r="AT318" s="58"/>
    </row>
    <row r="319" spans="1:46" ht="12.75" customHeight="1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8"/>
      <c r="AN319" s="58"/>
      <c r="AO319" s="58"/>
      <c r="AP319" s="58"/>
      <c r="AQ319" s="58"/>
      <c r="AR319" s="58"/>
      <c r="AS319" s="58"/>
      <c r="AT319" s="58"/>
    </row>
    <row r="320" spans="1:46" ht="12.75" customHeight="1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8"/>
      <c r="AN320" s="58"/>
      <c r="AO320" s="58"/>
      <c r="AP320" s="58"/>
      <c r="AQ320" s="58"/>
      <c r="AR320" s="58"/>
      <c r="AS320" s="58"/>
      <c r="AT320" s="58"/>
    </row>
    <row r="321" spans="1:46" ht="12.75" customHeight="1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8"/>
      <c r="AN321" s="58"/>
      <c r="AO321" s="58"/>
      <c r="AP321" s="58"/>
      <c r="AQ321" s="58"/>
      <c r="AR321" s="58"/>
      <c r="AS321" s="58"/>
      <c r="AT321" s="58"/>
    </row>
    <row r="322" spans="1:46" ht="12.75" customHeight="1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8"/>
      <c r="AN322" s="58"/>
      <c r="AO322" s="58"/>
      <c r="AP322" s="58"/>
      <c r="AQ322" s="58"/>
      <c r="AR322" s="58"/>
      <c r="AS322" s="58"/>
      <c r="AT322" s="58"/>
    </row>
    <row r="323" spans="1:46" ht="12.75" customHeight="1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8"/>
      <c r="AN323" s="58"/>
      <c r="AO323" s="58"/>
      <c r="AP323" s="58"/>
      <c r="AQ323" s="58"/>
      <c r="AR323" s="58"/>
      <c r="AS323" s="58"/>
      <c r="AT323" s="58"/>
    </row>
    <row r="324" spans="1:46" ht="12.75" customHeight="1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8"/>
      <c r="AN324" s="58"/>
      <c r="AO324" s="58"/>
      <c r="AP324" s="58"/>
      <c r="AQ324" s="58"/>
      <c r="AR324" s="58"/>
      <c r="AS324" s="58"/>
      <c r="AT324" s="58"/>
    </row>
    <row r="325" spans="1:46" ht="12.75" customHeight="1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8"/>
      <c r="AN325" s="58"/>
      <c r="AO325" s="58"/>
      <c r="AP325" s="58"/>
      <c r="AQ325" s="58"/>
      <c r="AR325" s="58"/>
      <c r="AS325" s="58"/>
      <c r="AT325" s="58"/>
    </row>
    <row r="326" spans="1:46" ht="12.75" customHeight="1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8"/>
      <c r="AN326" s="58"/>
      <c r="AO326" s="58"/>
      <c r="AP326" s="58"/>
      <c r="AQ326" s="58"/>
      <c r="AR326" s="58"/>
      <c r="AS326" s="58"/>
      <c r="AT326" s="58"/>
    </row>
    <row r="327" spans="1:46" ht="12.75" customHeight="1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8"/>
      <c r="AN327" s="58"/>
      <c r="AO327" s="58"/>
      <c r="AP327" s="58"/>
      <c r="AQ327" s="58"/>
      <c r="AR327" s="58"/>
      <c r="AS327" s="58"/>
      <c r="AT327" s="58"/>
    </row>
    <row r="328" spans="1:46" ht="12.75" customHeight="1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</row>
    <row r="329" spans="1:46" ht="12.75" customHeight="1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8"/>
      <c r="AN329" s="58"/>
      <c r="AO329" s="58"/>
      <c r="AP329" s="58"/>
      <c r="AQ329" s="58"/>
      <c r="AR329" s="58"/>
      <c r="AS329" s="58"/>
      <c r="AT329" s="58"/>
    </row>
    <row r="330" spans="1:46" ht="12.75" customHeight="1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8"/>
      <c r="AN330" s="58"/>
      <c r="AO330" s="58"/>
      <c r="AP330" s="58"/>
      <c r="AQ330" s="58"/>
      <c r="AR330" s="58"/>
      <c r="AS330" s="58"/>
      <c r="AT330" s="58"/>
    </row>
    <row r="331" spans="1:46" ht="12.75" customHeight="1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8"/>
      <c r="AN331" s="58"/>
      <c r="AO331" s="58"/>
      <c r="AP331" s="58"/>
      <c r="AQ331" s="58"/>
      <c r="AR331" s="58"/>
      <c r="AS331" s="58"/>
      <c r="AT331" s="58"/>
    </row>
    <row r="332" spans="1:46" ht="12.75" customHeight="1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</row>
    <row r="333" spans="1:46" ht="12.75" customHeight="1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8"/>
      <c r="AN333" s="58"/>
      <c r="AO333" s="58"/>
      <c r="AP333" s="58"/>
      <c r="AQ333" s="58"/>
      <c r="AR333" s="58"/>
      <c r="AS333" s="58"/>
      <c r="AT333" s="58"/>
    </row>
    <row r="334" spans="1:46" ht="12.75" customHeight="1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</row>
    <row r="335" spans="1:46" ht="12.75" customHeight="1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8"/>
      <c r="AN335" s="58"/>
      <c r="AO335" s="58"/>
      <c r="AP335" s="58"/>
      <c r="AQ335" s="58"/>
      <c r="AR335" s="58"/>
      <c r="AS335" s="58"/>
      <c r="AT335" s="58"/>
    </row>
    <row r="336" spans="1:46" ht="12.75" customHeight="1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8"/>
      <c r="AN336" s="58"/>
      <c r="AO336" s="58"/>
      <c r="AP336" s="58"/>
      <c r="AQ336" s="58"/>
      <c r="AR336" s="58"/>
      <c r="AS336" s="58"/>
      <c r="AT336" s="58"/>
    </row>
    <row r="337" spans="1:46" ht="12.75" customHeight="1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8"/>
      <c r="AN337" s="58"/>
      <c r="AO337" s="58"/>
      <c r="AP337" s="58"/>
      <c r="AQ337" s="58"/>
      <c r="AR337" s="58"/>
      <c r="AS337" s="58"/>
      <c r="AT337" s="58"/>
    </row>
    <row r="338" spans="1:46" ht="12.75" customHeight="1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8"/>
      <c r="AN338" s="58"/>
      <c r="AO338" s="58"/>
      <c r="AP338" s="58"/>
      <c r="AQ338" s="58"/>
      <c r="AR338" s="58"/>
      <c r="AS338" s="58"/>
      <c r="AT338" s="58"/>
    </row>
    <row r="339" spans="1:46" ht="12.75" customHeight="1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8"/>
      <c r="AN339" s="58"/>
      <c r="AO339" s="58"/>
      <c r="AP339" s="58"/>
      <c r="AQ339" s="58"/>
      <c r="AR339" s="58"/>
      <c r="AS339" s="58"/>
      <c r="AT339" s="58"/>
    </row>
    <row r="340" spans="1:46" ht="12.75" customHeight="1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8"/>
      <c r="AN340" s="58"/>
      <c r="AO340" s="58"/>
      <c r="AP340" s="58"/>
      <c r="AQ340" s="58"/>
      <c r="AR340" s="58"/>
      <c r="AS340" s="58"/>
      <c r="AT340" s="58"/>
    </row>
    <row r="341" spans="1:46" ht="12.75" customHeight="1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8"/>
      <c r="AN341" s="58"/>
      <c r="AO341" s="58"/>
      <c r="AP341" s="58"/>
      <c r="AQ341" s="58"/>
      <c r="AR341" s="58"/>
      <c r="AS341" s="58"/>
      <c r="AT341" s="58"/>
    </row>
    <row r="342" spans="1:46" ht="12.75" customHeight="1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8"/>
      <c r="AN342" s="58"/>
      <c r="AO342" s="58"/>
      <c r="AP342" s="58"/>
      <c r="AQ342" s="58"/>
      <c r="AR342" s="58"/>
      <c r="AS342" s="58"/>
      <c r="AT342" s="58"/>
    </row>
    <row r="343" spans="1:46" ht="12.75" customHeight="1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8"/>
      <c r="AN343" s="58"/>
      <c r="AO343" s="58"/>
      <c r="AP343" s="58"/>
      <c r="AQ343" s="58"/>
      <c r="AR343" s="58"/>
      <c r="AS343" s="58"/>
      <c r="AT343" s="58"/>
    </row>
    <row r="344" spans="1:46" ht="12.75" customHeight="1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8"/>
      <c r="AN344" s="58"/>
      <c r="AO344" s="58"/>
      <c r="AP344" s="58"/>
      <c r="AQ344" s="58"/>
      <c r="AR344" s="58"/>
      <c r="AS344" s="58"/>
      <c r="AT344" s="58"/>
    </row>
    <row r="345" spans="1:46" ht="12.75" customHeight="1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8"/>
      <c r="AN345" s="58"/>
      <c r="AO345" s="58"/>
      <c r="AP345" s="58"/>
      <c r="AQ345" s="58"/>
      <c r="AR345" s="58"/>
      <c r="AS345" s="58"/>
      <c r="AT345" s="58"/>
    </row>
    <row r="346" spans="1:46" ht="12.75" customHeight="1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8"/>
      <c r="AN346" s="58"/>
      <c r="AO346" s="58"/>
      <c r="AP346" s="58"/>
      <c r="AQ346" s="58"/>
      <c r="AR346" s="58"/>
      <c r="AS346" s="58"/>
      <c r="AT346" s="58"/>
    </row>
    <row r="347" spans="1:46" ht="12.75" customHeight="1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8"/>
      <c r="AN347" s="58"/>
      <c r="AO347" s="58"/>
      <c r="AP347" s="58"/>
      <c r="AQ347" s="58"/>
      <c r="AR347" s="58"/>
      <c r="AS347" s="58"/>
      <c r="AT347" s="58"/>
    </row>
    <row r="348" spans="1:46" ht="12.75" customHeight="1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8"/>
      <c r="AN348" s="58"/>
      <c r="AO348" s="58"/>
      <c r="AP348" s="58"/>
      <c r="AQ348" s="58"/>
      <c r="AR348" s="58"/>
      <c r="AS348" s="58"/>
      <c r="AT348" s="58"/>
    </row>
    <row r="349" spans="1:46" ht="12.75" customHeight="1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8"/>
      <c r="AN349" s="58"/>
      <c r="AO349" s="58"/>
      <c r="AP349" s="58"/>
      <c r="AQ349" s="58"/>
      <c r="AR349" s="58"/>
      <c r="AS349" s="58"/>
      <c r="AT349" s="58"/>
    </row>
    <row r="350" spans="1:46" ht="12.75" customHeight="1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8"/>
      <c r="AN350" s="58"/>
      <c r="AO350" s="58"/>
      <c r="AP350" s="58"/>
      <c r="AQ350" s="58"/>
      <c r="AR350" s="58"/>
      <c r="AS350" s="58"/>
      <c r="AT350" s="58"/>
    </row>
    <row r="351" spans="1:46" ht="12.75" customHeight="1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8"/>
      <c r="AN351" s="58"/>
      <c r="AO351" s="58"/>
      <c r="AP351" s="58"/>
      <c r="AQ351" s="58"/>
      <c r="AR351" s="58"/>
      <c r="AS351" s="58"/>
      <c r="AT351" s="58"/>
    </row>
    <row r="352" spans="1:46" ht="12.75" customHeight="1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8"/>
      <c r="AN352" s="58"/>
      <c r="AO352" s="58"/>
      <c r="AP352" s="58"/>
      <c r="AQ352" s="58"/>
      <c r="AR352" s="58"/>
      <c r="AS352" s="58"/>
      <c r="AT352" s="58"/>
    </row>
    <row r="353" spans="1:46" ht="12.75" customHeight="1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8"/>
      <c r="AN353" s="58"/>
      <c r="AO353" s="58"/>
      <c r="AP353" s="58"/>
      <c r="AQ353" s="58"/>
      <c r="AR353" s="58"/>
      <c r="AS353" s="58"/>
      <c r="AT353" s="58"/>
    </row>
    <row r="354" spans="1:46" ht="12.75" customHeight="1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8"/>
      <c r="AN354" s="58"/>
      <c r="AO354" s="58"/>
      <c r="AP354" s="58"/>
      <c r="AQ354" s="58"/>
      <c r="AR354" s="58"/>
      <c r="AS354" s="58"/>
      <c r="AT354" s="58"/>
    </row>
    <row r="355" spans="1:46" ht="12.75" customHeight="1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8"/>
      <c r="AN355" s="58"/>
      <c r="AO355" s="58"/>
      <c r="AP355" s="58"/>
      <c r="AQ355" s="58"/>
      <c r="AR355" s="58"/>
      <c r="AS355" s="58"/>
      <c r="AT355" s="58"/>
    </row>
    <row r="356" spans="1:46" ht="12.75" customHeight="1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8"/>
      <c r="AN356" s="58"/>
      <c r="AO356" s="58"/>
      <c r="AP356" s="58"/>
      <c r="AQ356" s="58"/>
      <c r="AR356" s="58"/>
      <c r="AS356" s="58"/>
      <c r="AT356" s="58"/>
    </row>
    <row r="357" spans="1:46" ht="12.75" customHeight="1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8"/>
      <c r="AN357" s="58"/>
      <c r="AO357" s="58"/>
      <c r="AP357" s="58"/>
      <c r="AQ357" s="58"/>
      <c r="AR357" s="58"/>
      <c r="AS357" s="58"/>
      <c r="AT357" s="58"/>
    </row>
    <row r="358" spans="1:46" ht="12.75" customHeight="1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8"/>
      <c r="AN358" s="58"/>
      <c r="AO358" s="58"/>
      <c r="AP358" s="58"/>
      <c r="AQ358" s="58"/>
      <c r="AR358" s="58"/>
      <c r="AS358" s="58"/>
      <c r="AT358" s="58"/>
    </row>
    <row r="359" spans="1:46" ht="12.75" customHeight="1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8"/>
      <c r="AN359" s="58"/>
      <c r="AO359" s="58"/>
      <c r="AP359" s="58"/>
      <c r="AQ359" s="58"/>
      <c r="AR359" s="58"/>
      <c r="AS359" s="58"/>
      <c r="AT359" s="58"/>
    </row>
    <row r="360" spans="1:46" ht="12.75" customHeight="1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8"/>
      <c r="AN360" s="58"/>
      <c r="AO360" s="58"/>
      <c r="AP360" s="58"/>
      <c r="AQ360" s="58"/>
      <c r="AR360" s="58"/>
      <c r="AS360" s="58"/>
      <c r="AT360" s="58"/>
    </row>
    <row r="361" spans="1:46" ht="12.75" customHeight="1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8"/>
      <c r="AN361" s="58"/>
      <c r="AO361" s="58"/>
      <c r="AP361" s="58"/>
      <c r="AQ361" s="58"/>
      <c r="AR361" s="58"/>
      <c r="AS361" s="58"/>
      <c r="AT361" s="58"/>
    </row>
    <row r="362" spans="1:46" ht="12.75" customHeight="1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8"/>
      <c r="AN362" s="58"/>
      <c r="AO362" s="58"/>
      <c r="AP362" s="58"/>
      <c r="AQ362" s="58"/>
      <c r="AR362" s="58"/>
      <c r="AS362" s="58"/>
      <c r="AT362" s="58"/>
    </row>
    <row r="363" spans="1:46" ht="12.75" customHeight="1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8"/>
      <c r="AN363" s="58"/>
      <c r="AO363" s="58"/>
      <c r="AP363" s="58"/>
      <c r="AQ363" s="58"/>
      <c r="AR363" s="58"/>
      <c r="AS363" s="58"/>
      <c r="AT363" s="58"/>
    </row>
    <row r="364" spans="1:46" ht="12.75" customHeight="1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</row>
    <row r="365" spans="1:46" ht="12.75" customHeight="1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8"/>
      <c r="AN365" s="58"/>
      <c r="AO365" s="58"/>
      <c r="AP365" s="58"/>
      <c r="AQ365" s="58"/>
      <c r="AR365" s="58"/>
      <c r="AS365" s="58"/>
      <c r="AT365" s="58"/>
    </row>
    <row r="366" spans="1:46" ht="12.75" customHeight="1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8"/>
      <c r="AN366" s="58"/>
      <c r="AO366" s="58"/>
      <c r="AP366" s="58"/>
      <c r="AQ366" s="58"/>
      <c r="AR366" s="58"/>
      <c r="AS366" s="58"/>
      <c r="AT366" s="58"/>
    </row>
    <row r="367" spans="1:46" ht="12.75" customHeight="1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8"/>
      <c r="AN367" s="58"/>
      <c r="AO367" s="58"/>
      <c r="AP367" s="58"/>
      <c r="AQ367" s="58"/>
      <c r="AR367" s="58"/>
      <c r="AS367" s="58"/>
      <c r="AT367" s="58"/>
    </row>
    <row r="368" spans="1:46" ht="12.75" customHeight="1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8"/>
      <c r="AN368" s="58"/>
      <c r="AO368" s="58"/>
      <c r="AP368" s="58"/>
      <c r="AQ368" s="58"/>
      <c r="AR368" s="58"/>
      <c r="AS368" s="58"/>
      <c r="AT368" s="58"/>
    </row>
    <row r="369" spans="1:46" ht="12.75" customHeight="1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8"/>
      <c r="AN369" s="58"/>
      <c r="AO369" s="58"/>
      <c r="AP369" s="58"/>
      <c r="AQ369" s="58"/>
      <c r="AR369" s="58"/>
      <c r="AS369" s="58"/>
      <c r="AT369" s="58"/>
    </row>
    <row r="370" spans="1:46" ht="12.75" customHeight="1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</row>
    <row r="371" spans="1:46" ht="12.75" customHeight="1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8"/>
      <c r="AN371" s="58"/>
      <c r="AO371" s="58"/>
      <c r="AP371" s="58"/>
      <c r="AQ371" s="58"/>
      <c r="AR371" s="58"/>
      <c r="AS371" s="58"/>
      <c r="AT371" s="58"/>
    </row>
    <row r="372" spans="1:46" ht="12.75" customHeight="1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8"/>
      <c r="AN372" s="58"/>
      <c r="AO372" s="58"/>
      <c r="AP372" s="58"/>
      <c r="AQ372" s="58"/>
      <c r="AR372" s="58"/>
      <c r="AS372" s="58"/>
      <c r="AT372" s="58"/>
    </row>
    <row r="373" spans="1:46" ht="12.75" customHeight="1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8"/>
      <c r="AN373" s="58"/>
      <c r="AO373" s="58"/>
      <c r="AP373" s="58"/>
      <c r="AQ373" s="58"/>
      <c r="AR373" s="58"/>
      <c r="AS373" s="58"/>
      <c r="AT373" s="58"/>
    </row>
    <row r="374" spans="1:46" ht="12.75" customHeight="1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8"/>
      <c r="AN374" s="58"/>
      <c r="AO374" s="58"/>
      <c r="AP374" s="58"/>
      <c r="AQ374" s="58"/>
      <c r="AR374" s="58"/>
      <c r="AS374" s="58"/>
      <c r="AT374" s="58"/>
    </row>
    <row r="375" spans="1:46" ht="12.75" customHeight="1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8"/>
      <c r="AN375" s="58"/>
      <c r="AO375" s="58"/>
      <c r="AP375" s="58"/>
      <c r="AQ375" s="58"/>
      <c r="AR375" s="58"/>
      <c r="AS375" s="58"/>
      <c r="AT375" s="58"/>
    </row>
    <row r="376" spans="1:46" ht="12.75" customHeight="1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8"/>
      <c r="AN376" s="58"/>
      <c r="AO376" s="58"/>
      <c r="AP376" s="58"/>
      <c r="AQ376" s="58"/>
      <c r="AR376" s="58"/>
      <c r="AS376" s="58"/>
      <c r="AT376" s="58"/>
    </row>
    <row r="377" spans="1:46" ht="12.75" customHeight="1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8"/>
      <c r="AN377" s="58"/>
      <c r="AO377" s="58"/>
      <c r="AP377" s="58"/>
      <c r="AQ377" s="58"/>
      <c r="AR377" s="58"/>
      <c r="AS377" s="58"/>
      <c r="AT377" s="58"/>
    </row>
    <row r="378" spans="1:46" ht="12.75" customHeight="1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8"/>
      <c r="AN378" s="58"/>
      <c r="AO378" s="58"/>
      <c r="AP378" s="58"/>
      <c r="AQ378" s="58"/>
      <c r="AR378" s="58"/>
      <c r="AS378" s="58"/>
      <c r="AT378" s="58"/>
    </row>
    <row r="379" spans="1:46" ht="12.75" customHeight="1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8"/>
      <c r="AN379" s="58"/>
      <c r="AO379" s="58"/>
      <c r="AP379" s="58"/>
      <c r="AQ379" s="58"/>
      <c r="AR379" s="58"/>
      <c r="AS379" s="58"/>
      <c r="AT379" s="58"/>
    </row>
    <row r="380" spans="1:46" ht="12.75" customHeight="1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8"/>
      <c r="AN380" s="58"/>
      <c r="AO380" s="58"/>
      <c r="AP380" s="58"/>
      <c r="AQ380" s="58"/>
      <c r="AR380" s="58"/>
      <c r="AS380" s="58"/>
      <c r="AT380" s="58"/>
    </row>
    <row r="381" spans="1:46" ht="12.75" customHeight="1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8"/>
      <c r="AN381" s="58"/>
      <c r="AO381" s="58"/>
      <c r="AP381" s="58"/>
      <c r="AQ381" s="58"/>
      <c r="AR381" s="58"/>
      <c r="AS381" s="58"/>
      <c r="AT381" s="58"/>
    </row>
    <row r="382" spans="1:46" ht="12.75" customHeight="1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8"/>
      <c r="AN382" s="58"/>
      <c r="AO382" s="58"/>
      <c r="AP382" s="58"/>
      <c r="AQ382" s="58"/>
      <c r="AR382" s="58"/>
      <c r="AS382" s="58"/>
      <c r="AT382" s="58"/>
    </row>
    <row r="383" spans="1:46" ht="12.75" customHeight="1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8"/>
      <c r="AN383" s="58"/>
      <c r="AO383" s="58"/>
      <c r="AP383" s="58"/>
      <c r="AQ383" s="58"/>
      <c r="AR383" s="58"/>
      <c r="AS383" s="58"/>
      <c r="AT383" s="58"/>
    </row>
    <row r="384" spans="1:46" ht="12.75" customHeight="1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8"/>
      <c r="AN384" s="58"/>
      <c r="AO384" s="58"/>
      <c r="AP384" s="58"/>
      <c r="AQ384" s="58"/>
      <c r="AR384" s="58"/>
      <c r="AS384" s="58"/>
      <c r="AT384" s="58"/>
    </row>
    <row r="385" spans="1:46" ht="12.75" customHeight="1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8"/>
      <c r="AN385" s="58"/>
      <c r="AO385" s="58"/>
      <c r="AP385" s="58"/>
      <c r="AQ385" s="58"/>
      <c r="AR385" s="58"/>
      <c r="AS385" s="58"/>
      <c r="AT385" s="58"/>
    </row>
    <row r="386" spans="1:46" ht="12.75" customHeight="1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8"/>
      <c r="AN386" s="58"/>
      <c r="AO386" s="58"/>
      <c r="AP386" s="58"/>
      <c r="AQ386" s="58"/>
      <c r="AR386" s="58"/>
      <c r="AS386" s="58"/>
      <c r="AT386" s="58"/>
    </row>
    <row r="387" spans="1:46" ht="12.75" customHeight="1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8"/>
      <c r="AN387" s="58"/>
      <c r="AO387" s="58"/>
      <c r="AP387" s="58"/>
      <c r="AQ387" s="58"/>
      <c r="AR387" s="58"/>
      <c r="AS387" s="58"/>
      <c r="AT387" s="58"/>
    </row>
    <row r="388" spans="1:46" ht="12.75" customHeight="1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8"/>
      <c r="AN388" s="58"/>
      <c r="AO388" s="58"/>
      <c r="AP388" s="58"/>
      <c r="AQ388" s="58"/>
      <c r="AR388" s="58"/>
      <c r="AS388" s="58"/>
      <c r="AT388" s="58"/>
    </row>
    <row r="389" spans="1:46" ht="12.75" customHeight="1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8"/>
      <c r="AN389" s="58"/>
      <c r="AO389" s="58"/>
      <c r="AP389" s="58"/>
      <c r="AQ389" s="58"/>
      <c r="AR389" s="58"/>
      <c r="AS389" s="58"/>
      <c r="AT389" s="58"/>
    </row>
    <row r="390" spans="1:46" ht="12.75" customHeight="1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8"/>
      <c r="AN390" s="58"/>
      <c r="AO390" s="58"/>
      <c r="AP390" s="58"/>
      <c r="AQ390" s="58"/>
      <c r="AR390" s="58"/>
      <c r="AS390" s="58"/>
      <c r="AT390" s="58"/>
    </row>
    <row r="391" spans="1:46" ht="12.75" customHeight="1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8"/>
      <c r="AN391" s="58"/>
      <c r="AO391" s="58"/>
      <c r="AP391" s="58"/>
      <c r="AQ391" s="58"/>
      <c r="AR391" s="58"/>
      <c r="AS391" s="58"/>
      <c r="AT391" s="58"/>
    </row>
    <row r="392" spans="1:46" ht="12.75" customHeight="1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8"/>
      <c r="AN392" s="58"/>
      <c r="AO392" s="58"/>
      <c r="AP392" s="58"/>
      <c r="AQ392" s="58"/>
      <c r="AR392" s="58"/>
      <c r="AS392" s="58"/>
      <c r="AT392" s="58"/>
    </row>
    <row r="393" spans="1:46" ht="12.75" customHeight="1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8"/>
      <c r="AN393" s="58"/>
      <c r="AO393" s="58"/>
      <c r="AP393" s="58"/>
      <c r="AQ393" s="58"/>
      <c r="AR393" s="58"/>
      <c r="AS393" s="58"/>
      <c r="AT393" s="58"/>
    </row>
    <row r="394" spans="1:46" ht="12.75" customHeight="1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8"/>
      <c r="AN394" s="58"/>
      <c r="AO394" s="58"/>
      <c r="AP394" s="58"/>
      <c r="AQ394" s="58"/>
      <c r="AR394" s="58"/>
      <c r="AS394" s="58"/>
      <c r="AT394" s="58"/>
    </row>
    <row r="395" spans="1:46" ht="12.75" customHeight="1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8"/>
      <c r="AN395" s="58"/>
      <c r="AO395" s="58"/>
      <c r="AP395" s="58"/>
      <c r="AQ395" s="58"/>
      <c r="AR395" s="58"/>
      <c r="AS395" s="58"/>
      <c r="AT395" s="58"/>
    </row>
    <row r="396" spans="1:46" ht="12.75" customHeight="1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8"/>
      <c r="AN396" s="58"/>
      <c r="AO396" s="58"/>
      <c r="AP396" s="58"/>
      <c r="AQ396" s="58"/>
      <c r="AR396" s="58"/>
      <c r="AS396" s="58"/>
      <c r="AT396" s="58"/>
    </row>
    <row r="397" spans="1:46" ht="12.75" customHeight="1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8"/>
      <c r="AN397" s="58"/>
      <c r="AO397" s="58"/>
      <c r="AP397" s="58"/>
      <c r="AQ397" s="58"/>
      <c r="AR397" s="58"/>
      <c r="AS397" s="58"/>
      <c r="AT397" s="58"/>
    </row>
    <row r="398" spans="1:46" ht="12.75" customHeight="1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8"/>
      <c r="AN398" s="58"/>
      <c r="AO398" s="58"/>
      <c r="AP398" s="58"/>
      <c r="AQ398" s="58"/>
      <c r="AR398" s="58"/>
      <c r="AS398" s="58"/>
      <c r="AT398" s="58"/>
    </row>
    <row r="399" spans="1:46" ht="12.75" customHeight="1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8"/>
      <c r="AN399" s="58"/>
      <c r="AO399" s="58"/>
      <c r="AP399" s="58"/>
      <c r="AQ399" s="58"/>
      <c r="AR399" s="58"/>
      <c r="AS399" s="58"/>
      <c r="AT399" s="58"/>
    </row>
    <row r="400" spans="1:46" ht="12.75" customHeight="1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8"/>
      <c r="AN400" s="58"/>
      <c r="AO400" s="58"/>
      <c r="AP400" s="58"/>
      <c r="AQ400" s="58"/>
      <c r="AR400" s="58"/>
      <c r="AS400" s="58"/>
      <c r="AT400" s="58"/>
    </row>
    <row r="401" spans="1:46" ht="12.75" customHeight="1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8"/>
      <c r="AN401" s="58"/>
      <c r="AO401" s="58"/>
      <c r="AP401" s="58"/>
      <c r="AQ401" s="58"/>
      <c r="AR401" s="58"/>
      <c r="AS401" s="58"/>
      <c r="AT401" s="58"/>
    </row>
    <row r="402" spans="1:46" ht="12.75" customHeight="1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8"/>
      <c r="AN402" s="58"/>
      <c r="AO402" s="58"/>
      <c r="AP402" s="58"/>
      <c r="AQ402" s="58"/>
      <c r="AR402" s="58"/>
      <c r="AS402" s="58"/>
      <c r="AT402" s="58"/>
    </row>
    <row r="403" spans="1:46" ht="12.75" customHeight="1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8"/>
      <c r="AN403" s="58"/>
      <c r="AO403" s="58"/>
      <c r="AP403" s="58"/>
      <c r="AQ403" s="58"/>
      <c r="AR403" s="58"/>
      <c r="AS403" s="58"/>
      <c r="AT403" s="58"/>
    </row>
    <row r="404" spans="1:46" ht="12.75" customHeight="1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8"/>
      <c r="AN404" s="58"/>
      <c r="AO404" s="58"/>
      <c r="AP404" s="58"/>
      <c r="AQ404" s="58"/>
      <c r="AR404" s="58"/>
      <c r="AS404" s="58"/>
      <c r="AT404" s="58"/>
    </row>
    <row r="405" spans="1:46" ht="12.75" customHeight="1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8"/>
      <c r="AN405" s="58"/>
      <c r="AO405" s="58"/>
      <c r="AP405" s="58"/>
      <c r="AQ405" s="58"/>
      <c r="AR405" s="58"/>
      <c r="AS405" s="58"/>
      <c r="AT405" s="58"/>
    </row>
    <row r="406" spans="1:46" ht="12.75" customHeight="1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8"/>
      <c r="AN406" s="58"/>
      <c r="AO406" s="58"/>
      <c r="AP406" s="58"/>
      <c r="AQ406" s="58"/>
      <c r="AR406" s="58"/>
      <c r="AS406" s="58"/>
      <c r="AT406" s="58"/>
    </row>
    <row r="407" spans="1:46" ht="12.75" customHeight="1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8"/>
      <c r="AN407" s="58"/>
      <c r="AO407" s="58"/>
      <c r="AP407" s="58"/>
      <c r="AQ407" s="58"/>
      <c r="AR407" s="58"/>
      <c r="AS407" s="58"/>
      <c r="AT407" s="58"/>
    </row>
    <row r="408" spans="1:46" ht="12.75" customHeight="1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8"/>
      <c r="AN408" s="58"/>
      <c r="AO408" s="58"/>
      <c r="AP408" s="58"/>
      <c r="AQ408" s="58"/>
      <c r="AR408" s="58"/>
      <c r="AS408" s="58"/>
      <c r="AT408" s="58"/>
    </row>
    <row r="409" spans="1:46" ht="12.75" customHeight="1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8"/>
      <c r="AN409" s="58"/>
      <c r="AO409" s="58"/>
      <c r="AP409" s="58"/>
      <c r="AQ409" s="58"/>
      <c r="AR409" s="58"/>
      <c r="AS409" s="58"/>
      <c r="AT409" s="58"/>
    </row>
    <row r="410" spans="1:46" ht="12.75" customHeight="1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8"/>
      <c r="AN410" s="58"/>
      <c r="AO410" s="58"/>
      <c r="AP410" s="58"/>
      <c r="AQ410" s="58"/>
      <c r="AR410" s="58"/>
      <c r="AS410" s="58"/>
      <c r="AT410" s="58"/>
    </row>
    <row r="411" spans="1:46" ht="12.75" customHeight="1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8"/>
      <c r="AN411" s="58"/>
      <c r="AO411" s="58"/>
      <c r="AP411" s="58"/>
      <c r="AQ411" s="58"/>
      <c r="AR411" s="58"/>
      <c r="AS411" s="58"/>
      <c r="AT411" s="58"/>
    </row>
    <row r="412" spans="1:46" ht="12.75" customHeight="1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8"/>
      <c r="AN412" s="58"/>
      <c r="AO412" s="58"/>
      <c r="AP412" s="58"/>
      <c r="AQ412" s="58"/>
      <c r="AR412" s="58"/>
      <c r="AS412" s="58"/>
      <c r="AT412" s="58"/>
    </row>
    <row r="413" spans="1:46" ht="12.75" customHeight="1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8"/>
      <c r="AN413" s="58"/>
      <c r="AO413" s="58"/>
      <c r="AP413" s="58"/>
      <c r="AQ413" s="58"/>
      <c r="AR413" s="58"/>
      <c r="AS413" s="58"/>
      <c r="AT413" s="58"/>
    </row>
    <row r="414" spans="1:46" ht="12.75" customHeight="1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8"/>
      <c r="AN414" s="58"/>
      <c r="AO414" s="58"/>
      <c r="AP414" s="58"/>
      <c r="AQ414" s="58"/>
      <c r="AR414" s="58"/>
      <c r="AS414" s="58"/>
      <c r="AT414" s="58"/>
    </row>
    <row r="415" spans="1:46" ht="12.75" customHeight="1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8"/>
      <c r="AN415" s="58"/>
      <c r="AO415" s="58"/>
      <c r="AP415" s="58"/>
      <c r="AQ415" s="58"/>
      <c r="AR415" s="58"/>
      <c r="AS415" s="58"/>
      <c r="AT415" s="58"/>
    </row>
    <row r="416" spans="1:46" ht="12.75" customHeight="1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8"/>
      <c r="AN416" s="58"/>
      <c r="AO416" s="58"/>
      <c r="AP416" s="58"/>
      <c r="AQ416" s="58"/>
      <c r="AR416" s="58"/>
      <c r="AS416" s="58"/>
      <c r="AT416" s="58"/>
    </row>
    <row r="417" spans="1:46" ht="12.75" customHeight="1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8"/>
      <c r="AN417" s="58"/>
      <c r="AO417" s="58"/>
      <c r="AP417" s="58"/>
      <c r="AQ417" s="58"/>
      <c r="AR417" s="58"/>
      <c r="AS417" s="58"/>
      <c r="AT417" s="58"/>
    </row>
    <row r="418" spans="1:46" ht="12.75" customHeight="1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8"/>
      <c r="AN418" s="58"/>
      <c r="AO418" s="58"/>
      <c r="AP418" s="58"/>
      <c r="AQ418" s="58"/>
      <c r="AR418" s="58"/>
      <c r="AS418" s="58"/>
      <c r="AT418" s="58"/>
    </row>
    <row r="419" spans="1:46" ht="12.75" customHeight="1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8"/>
      <c r="AN419" s="58"/>
      <c r="AO419" s="58"/>
      <c r="AP419" s="58"/>
      <c r="AQ419" s="58"/>
      <c r="AR419" s="58"/>
      <c r="AS419" s="58"/>
      <c r="AT419" s="58"/>
    </row>
    <row r="420" spans="1:46" ht="12.75" customHeight="1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8"/>
      <c r="AN420" s="58"/>
      <c r="AO420" s="58"/>
      <c r="AP420" s="58"/>
      <c r="AQ420" s="58"/>
      <c r="AR420" s="58"/>
      <c r="AS420" s="58"/>
      <c r="AT420" s="58"/>
    </row>
    <row r="421" spans="1:46" ht="12.75" customHeight="1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8"/>
      <c r="AN421" s="58"/>
      <c r="AO421" s="58"/>
      <c r="AP421" s="58"/>
      <c r="AQ421" s="58"/>
      <c r="AR421" s="58"/>
      <c r="AS421" s="58"/>
      <c r="AT421" s="58"/>
    </row>
    <row r="422" spans="1:46" ht="12.75" customHeight="1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8"/>
      <c r="AN422" s="58"/>
      <c r="AO422" s="58"/>
      <c r="AP422" s="58"/>
      <c r="AQ422" s="58"/>
      <c r="AR422" s="58"/>
      <c r="AS422" s="58"/>
      <c r="AT422" s="58"/>
    </row>
    <row r="423" spans="1:46" ht="12.75" customHeight="1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8"/>
      <c r="AN423" s="58"/>
      <c r="AO423" s="58"/>
      <c r="AP423" s="58"/>
      <c r="AQ423" s="58"/>
      <c r="AR423" s="58"/>
      <c r="AS423" s="58"/>
      <c r="AT423" s="58"/>
    </row>
    <row r="424" spans="1:46" ht="12.75" customHeight="1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8"/>
      <c r="AN424" s="58"/>
      <c r="AO424" s="58"/>
      <c r="AP424" s="58"/>
      <c r="AQ424" s="58"/>
      <c r="AR424" s="58"/>
      <c r="AS424" s="58"/>
      <c r="AT424" s="58"/>
    </row>
    <row r="425" spans="1:46" ht="12.75" customHeight="1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8"/>
      <c r="AN425" s="58"/>
      <c r="AO425" s="58"/>
      <c r="AP425" s="58"/>
      <c r="AQ425" s="58"/>
      <c r="AR425" s="58"/>
      <c r="AS425" s="58"/>
      <c r="AT425" s="58"/>
    </row>
    <row r="426" spans="1:46" ht="12.75" customHeight="1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8"/>
      <c r="AN426" s="58"/>
      <c r="AO426" s="58"/>
      <c r="AP426" s="58"/>
      <c r="AQ426" s="58"/>
      <c r="AR426" s="58"/>
      <c r="AS426" s="58"/>
      <c r="AT426" s="58"/>
    </row>
    <row r="427" spans="1:46" ht="12.75" customHeight="1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8"/>
      <c r="AN427" s="58"/>
      <c r="AO427" s="58"/>
      <c r="AP427" s="58"/>
      <c r="AQ427" s="58"/>
      <c r="AR427" s="58"/>
      <c r="AS427" s="58"/>
      <c r="AT427" s="58"/>
    </row>
    <row r="428" spans="1:46" ht="12.75" customHeight="1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8"/>
      <c r="AN428" s="58"/>
      <c r="AO428" s="58"/>
      <c r="AP428" s="58"/>
      <c r="AQ428" s="58"/>
      <c r="AR428" s="58"/>
      <c r="AS428" s="58"/>
      <c r="AT428" s="58"/>
    </row>
    <row r="429" spans="1:46" ht="12.75" customHeight="1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8"/>
      <c r="AN429" s="58"/>
      <c r="AO429" s="58"/>
      <c r="AP429" s="58"/>
      <c r="AQ429" s="58"/>
      <c r="AR429" s="58"/>
      <c r="AS429" s="58"/>
      <c r="AT429" s="58"/>
    </row>
    <row r="430" spans="1:46" ht="12.75" customHeight="1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8"/>
      <c r="AN430" s="58"/>
      <c r="AO430" s="58"/>
      <c r="AP430" s="58"/>
      <c r="AQ430" s="58"/>
      <c r="AR430" s="58"/>
      <c r="AS430" s="58"/>
      <c r="AT430" s="58"/>
    </row>
    <row r="431" spans="1:46" ht="12.75" customHeight="1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8"/>
      <c r="AN431" s="58"/>
      <c r="AO431" s="58"/>
      <c r="AP431" s="58"/>
      <c r="AQ431" s="58"/>
      <c r="AR431" s="58"/>
      <c r="AS431" s="58"/>
      <c r="AT431" s="58"/>
    </row>
    <row r="432" spans="1:46" ht="12.75" customHeight="1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8"/>
      <c r="AN432" s="58"/>
      <c r="AO432" s="58"/>
      <c r="AP432" s="58"/>
      <c r="AQ432" s="58"/>
      <c r="AR432" s="58"/>
      <c r="AS432" s="58"/>
      <c r="AT432" s="58"/>
    </row>
    <row r="433" spans="1:46" ht="12.75" customHeight="1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8"/>
      <c r="AN433" s="58"/>
      <c r="AO433" s="58"/>
      <c r="AP433" s="58"/>
      <c r="AQ433" s="58"/>
      <c r="AR433" s="58"/>
      <c r="AS433" s="58"/>
      <c r="AT433" s="58"/>
    </row>
    <row r="434" spans="1:46" ht="12.75" customHeight="1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8"/>
      <c r="AN434" s="58"/>
      <c r="AO434" s="58"/>
      <c r="AP434" s="58"/>
      <c r="AQ434" s="58"/>
      <c r="AR434" s="58"/>
      <c r="AS434" s="58"/>
      <c r="AT434" s="58"/>
    </row>
    <row r="435" spans="1:46" ht="12.75" customHeight="1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8"/>
      <c r="AN435" s="58"/>
      <c r="AO435" s="58"/>
      <c r="AP435" s="58"/>
      <c r="AQ435" s="58"/>
      <c r="AR435" s="58"/>
      <c r="AS435" s="58"/>
      <c r="AT435" s="58"/>
    </row>
    <row r="436" spans="1:46" ht="12.75" customHeight="1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8"/>
      <c r="AN436" s="58"/>
      <c r="AO436" s="58"/>
      <c r="AP436" s="58"/>
      <c r="AQ436" s="58"/>
      <c r="AR436" s="58"/>
      <c r="AS436" s="58"/>
      <c r="AT436" s="58"/>
    </row>
    <row r="437" spans="1:46" ht="12.75" customHeight="1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8"/>
      <c r="AN437" s="58"/>
      <c r="AO437" s="58"/>
      <c r="AP437" s="58"/>
      <c r="AQ437" s="58"/>
      <c r="AR437" s="58"/>
      <c r="AS437" s="58"/>
      <c r="AT437" s="58"/>
    </row>
    <row r="438" spans="1:46" ht="12.75" customHeight="1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8"/>
      <c r="AN438" s="58"/>
      <c r="AO438" s="58"/>
      <c r="AP438" s="58"/>
      <c r="AQ438" s="58"/>
      <c r="AR438" s="58"/>
      <c r="AS438" s="58"/>
      <c r="AT438" s="58"/>
    </row>
    <row r="439" spans="1:46" ht="12.75" customHeight="1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8"/>
      <c r="AN439" s="58"/>
      <c r="AO439" s="58"/>
      <c r="AP439" s="58"/>
      <c r="AQ439" s="58"/>
      <c r="AR439" s="58"/>
      <c r="AS439" s="58"/>
      <c r="AT439" s="58"/>
    </row>
    <row r="440" spans="1:46" ht="12.75" customHeight="1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8"/>
      <c r="AN440" s="58"/>
      <c r="AO440" s="58"/>
      <c r="AP440" s="58"/>
      <c r="AQ440" s="58"/>
      <c r="AR440" s="58"/>
      <c r="AS440" s="58"/>
      <c r="AT440" s="58"/>
    </row>
    <row r="441" spans="1:46" ht="12.75" customHeight="1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8"/>
      <c r="AN441" s="58"/>
      <c r="AO441" s="58"/>
      <c r="AP441" s="58"/>
      <c r="AQ441" s="58"/>
      <c r="AR441" s="58"/>
      <c r="AS441" s="58"/>
      <c r="AT441" s="58"/>
    </row>
    <row r="442" spans="1:46" ht="12.75" customHeight="1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8"/>
      <c r="AN442" s="58"/>
      <c r="AO442" s="58"/>
      <c r="AP442" s="58"/>
      <c r="AQ442" s="58"/>
      <c r="AR442" s="58"/>
      <c r="AS442" s="58"/>
      <c r="AT442" s="58"/>
    </row>
    <row r="443" spans="1:46" ht="12.75" customHeight="1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8"/>
      <c r="AN443" s="58"/>
      <c r="AO443" s="58"/>
      <c r="AP443" s="58"/>
      <c r="AQ443" s="58"/>
      <c r="AR443" s="58"/>
      <c r="AS443" s="58"/>
      <c r="AT443" s="58"/>
    </row>
    <row r="444" spans="1:46" ht="12.75" customHeight="1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8"/>
      <c r="AN444" s="58"/>
      <c r="AO444" s="58"/>
      <c r="AP444" s="58"/>
      <c r="AQ444" s="58"/>
      <c r="AR444" s="58"/>
      <c r="AS444" s="58"/>
      <c r="AT444" s="58"/>
    </row>
    <row r="445" spans="1:46" ht="12.75" customHeight="1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8"/>
      <c r="AN445" s="58"/>
      <c r="AO445" s="58"/>
      <c r="AP445" s="58"/>
      <c r="AQ445" s="58"/>
      <c r="AR445" s="58"/>
      <c r="AS445" s="58"/>
      <c r="AT445" s="58"/>
    </row>
    <row r="446" spans="1:46" ht="12.75" customHeight="1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8"/>
      <c r="AN446" s="58"/>
      <c r="AO446" s="58"/>
      <c r="AP446" s="58"/>
      <c r="AQ446" s="58"/>
      <c r="AR446" s="58"/>
      <c r="AS446" s="58"/>
      <c r="AT446" s="58"/>
    </row>
    <row r="447" spans="1:46" ht="12.75" customHeight="1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8"/>
      <c r="AN447" s="58"/>
      <c r="AO447" s="58"/>
      <c r="AP447" s="58"/>
      <c r="AQ447" s="58"/>
      <c r="AR447" s="58"/>
      <c r="AS447" s="58"/>
      <c r="AT447" s="58"/>
    </row>
    <row r="448" spans="1:46" ht="12.75" customHeight="1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8"/>
      <c r="AN448" s="58"/>
      <c r="AO448" s="58"/>
      <c r="AP448" s="58"/>
      <c r="AQ448" s="58"/>
      <c r="AR448" s="58"/>
      <c r="AS448" s="58"/>
      <c r="AT448" s="58"/>
    </row>
    <row r="449" spans="1:46" ht="12.75" customHeight="1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8"/>
      <c r="AN449" s="58"/>
      <c r="AO449" s="58"/>
      <c r="AP449" s="58"/>
      <c r="AQ449" s="58"/>
      <c r="AR449" s="58"/>
      <c r="AS449" s="58"/>
      <c r="AT449" s="58"/>
    </row>
    <row r="450" spans="1:46" ht="12.75" customHeight="1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8"/>
      <c r="AN450" s="58"/>
      <c r="AO450" s="58"/>
      <c r="AP450" s="58"/>
      <c r="AQ450" s="58"/>
      <c r="AR450" s="58"/>
      <c r="AS450" s="58"/>
      <c r="AT450" s="58"/>
    </row>
    <row r="451" spans="1:46" ht="12.75" customHeight="1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8"/>
      <c r="AN451" s="58"/>
      <c r="AO451" s="58"/>
      <c r="AP451" s="58"/>
      <c r="AQ451" s="58"/>
      <c r="AR451" s="58"/>
      <c r="AS451" s="58"/>
      <c r="AT451" s="58"/>
    </row>
    <row r="452" spans="1:46" ht="12.75" customHeight="1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8"/>
      <c r="AN452" s="58"/>
      <c r="AO452" s="58"/>
      <c r="AP452" s="58"/>
      <c r="AQ452" s="58"/>
      <c r="AR452" s="58"/>
      <c r="AS452" s="58"/>
      <c r="AT452" s="58"/>
    </row>
    <row r="453" spans="1:46" ht="12.75" customHeight="1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8"/>
      <c r="AN453" s="58"/>
      <c r="AO453" s="58"/>
      <c r="AP453" s="58"/>
      <c r="AQ453" s="58"/>
      <c r="AR453" s="58"/>
      <c r="AS453" s="58"/>
      <c r="AT453" s="58"/>
    </row>
    <row r="454" spans="1:46" ht="12.75" customHeight="1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8"/>
      <c r="AN454" s="58"/>
      <c r="AO454" s="58"/>
      <c r="AP454" s="58"/>
      <c r="AQ454" s="58"/>
      <c r="AR454" s="58"/>
      <c r="AS454" s="58"/>
      <c r="AT454" s="58"/>
    </row>
    <row r="455" spans="1:46" ht="12.75" customHeight="1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8"/>
      <c r="AN455" s="58"/>
      <c r="AO455" s="58"/>
      <c r="AP455" s="58"/>
      <c r="AQ455" s="58"/>
      <c r="AR455" s="58"/>
      <c r="AS455" s="58"/>
      <c r="AT455" s="58"/>
    </row>
    <row r="456" spans="1:46" ht="12.75" customHeight="1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8"/>
      <c r="AN456" s="58"/>
      <c r="AO456" s="58"/>
      <c r="AP456" s="58"/>
      <c r="AQ456" s="58"/>
      <c r="AR456" s="58"/>
      <c r="AS456" s="58"/>
      <c r="AT456" s="58"/>
    </row>
    <row r="457" spans="1:46" ht="12.75" customHeight="1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8"/>
      <c r="AN457" s="58"/>
      <c r="AO457" s="58"/>
      <c r="AP457" s="58"/>
      <c r="AQ457" s="58"/>
      <c r="AR457" s="58"/>
      <c r="AS457" s="58"/>
      <c r="AT457" s="58"/>
    </row>
    <row r="458" spans="1:46" ht="12.75" customHeight="1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8"/>
      <c r="AN458" s="58"/>
      <c r="AO458" s="58"/>
      <c r="AP458" s="58"/>
      <c r="AQ458" s="58"/>
      <c r="AR458" s="58"/>
      <c r="AS458" s="58"/>
      <c r="AT458" s="58"/>
    </row>
    <row r="459" spans="1:46" ht="12.75" customHeight="1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8"/>
      <c r="AN459" s="58"/>
      <c r="AO459" s="58"/>
      <c r="AP459" s="58"/>
      <c r="AQ459" s="58"/>
      <c r="AR459" s="58"/>
      <c r="AS459" s="58"/>
      <c r="AT459" s="58"/>
    </row>
    <row r="460" spans="1:46" ht="12.75" customHeight="1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8"/>
      <c r="AN460" s="58"/>
      <c r="AO460" s="58"/>
      <c r="AP460" s="58"/>
      <c r="AQ460" s="58"/>
      <c r="AR460" s="58"/>
      <c r="AS460" s="58"/>
      <c r="AT460" s="58"/>
    </row>
    <row r="461" spans="1:46" ht="12.75" customHeight="1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8"/>
      <c r="AN461" s="58"/>
      <c r="AO461" s="58"/>
      <c r="AP461" s="58"/>
      <c r="AQ461" s="58"/>
      <c r="AR461" s="58"/>
      <c r="AS461" s="58"/>
      <c r="AT461" s="58"/>
    </row>
    <row r="462" spans="1:46" ht="12.75" customHeight="1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8"/>
      <c r="AN462" s="58"/>
      <c r="AO462" s="58"/>
      <c r="AP462" s="58"/>
      <c r="AQ462" s="58"/>
      <c r="AR462" s="58"/>
      <c r="AS462" s="58"/>
      <c r="AT462" s="58"/>
    </row>
    <row r="463" spans="1:46" ht="12.75" customHeight="1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8"/>
      <c r="AN463" s="58"/>
      <c r="AO463" s="58"/>
      <c r="AP463" s="58"/>
      <c r="AQ463" s="58"/>
      <c r="AR463" s="58"/>
      <c r="AS463" s="58"/>
      <c r="AT463" s="58"/>
    </row>
    <row r="464" spans="1:46" ht="12.75" customHeight="1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8"/>
      <c r="AN464" s="58"/>
      <c r="AO464" s="58"/>
      <c r="AP464" s="58"/>
      <c r="AQ464" s="58"/>
      <c r="AR464" s="58"/>
      <c r="AS464" s="58"/>
      <c r="AT464" s="58"/>
    </row>
    <row r="465" spans="1:46" ht="12.75" customHeight="1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8"/>
      <c r="AN465" s="58"/>
      <c r="AO465" s="58"/>
      <c r="AP465" s="58"/>
      <c r="AQ465" s="58"/>
      <c r="AR465" s="58"/>
      <c r="AS465" s="58"/>
      <c r="AT465" s="58"/>
    </row>
    <row r="466" spans="1:46" ht="12.75" customHeight="1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8"/>
      <c r="AN466" s="58"/>
      <c r="AO466" s="58"/>
      <c r="AP466" s="58"/>
      <c r="AQ466" s="58"/>
      <c r="AR466" s="58"/>
      <c r="AS466" s="58"/>
      <c r="AT466" s="58"/>
    </row>
    <row r="467" spans="1:46" ht="12.75" customHeight="1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8"/>
      <c r="AN467" s="58"/>
      <c r="AO467" s="58"/>
      <c r="AP467" s="58"/>
      <c r="AQ467" s="58"/>
      <c r="AR467" s="58"/>
      <c r="AS467" s="58"/>
      <c r="AT467" s="58"/>
    </row>
    <row r="468" spans="1:46" ht="12.75" customHeight="1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8"/>
      <c r="AN468" s="58"/>
      <c r="AO468" s="58"/>
      <c r="AP468" s="58"/>
      <c r="AQ468" s="58"/>
      <c r="AR468" s="58"/>
      <c r="AS468" s="58"/>
      <c r="AT468" s="58"/>
    </row>
    <row r="469" spans="1:46" ht="12.75" customHeight="1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8"/>
      <c r="AN469" s="58"/>
      <c r="AO469" s="58"/>
      <c r="AP469" s="58"/>
      <c r="AQ469" s="58"/>
      <c r="AR469" s="58"/>
      <c r="AS469" s="58"/>
      <c r="AT469" s="58"/>
    </row>
    <row r="470" spans="1:46" ht="12.75" customHeight="1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8"/>
      <c r="AN470" s="58"/>
      <c r="AO470" s="58"/>
      <c r="AP470" s="58"/>
      <c r="AQ470" s="58"/>
      <c r="AR470" s="58"/>
      <c r="AS470" s="58"/>
      <c r="AT470" s="58"/>
    </row>
    <row r="471" spans="1:46" ht="12.75" customHeight="1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8"/>
      <c r="AN471" s="58"/>
      <c r="AO471" s="58"/>
      <c r="AP471" s="58"/>
      <c r="AQ471" s="58"/>
      <c r="AR471" s="58"/>
      <c r="AS471" s="58"/>
      <c r="AT471" s="58"/>
    </row>
    <row r="472" spans="1:46" ht="12.75" customHeight="1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8"/>
      <c r="AN472" s="58"/>
      <c r="AO472" s="58"/>
      <c r="AP472" s="58"/>
      <c r="AQ472" s="58"/>
      <c r="AR472" s="58"/>
      <c r="AS472" s="58"/>
      <c r="AT472" s="58"/>
    </row>
    <row r="473" spans="1:46" ht="12.75" customHeight="1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8"/>
      <c r="AN473" s="58"/>
      <c r="AO473" s="58"/>
      <c r="AP473" s="58"/>
      <c r="AQ473" s="58"/>
      <c r="AR473" s="58"/>
      <c r="AS473" s="58"/>
      <c r="AT473" s="58"/>
    </row>
    <row r="474" spans="1:46" ht="12.75" customHeight="1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8"/>
      <c r="AN474" s="58"/>
      <c r="AO474" s="58"/>
      <c r="AP474" s="58"/>
      <c r="AQ474" s="58"/>
      <c r="AR474" s="58"/>
      <c r="AS474" s="58"/>
      <c r="AT474" s="58"/>
    </row>
    <row r="475" spans="1:46" ht="12.75" customHeight="1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8"/>
      <c r="AN475" s="58"/>
      <c r="AO475" s="58"/>
      <c r="AP475" s="58"/>
      <c r="AQ475" s="58"/>
      <c r="AR475" s="58"/>
      <c r="AS475" s="58"/>
      <c r="AT475" s="58"/>
    </row>
    <row r="476" spans="1:46" ht="12.75" customHeight="1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8"/>
      <c r="AN476" s="58"/>
      <c r="AO476" s="58"/>
      <c r="AP476" s="58"/>
      <c r="AQ476" s="58"/>
      <c r="AR476" s="58"/>
      <c r="AS476" s="58"/>
      <c r="AT476" s="58"/>
    </row>
    <row r="477" spans="1:46" ht="12.75" customHeight="1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8"/>
      <c r="AN477" s="58"/>
      <c r="AO477" s="58"/>
      <c r="AP477" s="58"/>
      <c r="AQ477" s="58"/>
      <c r="AR477" s="58"/>
      <c r="AS477" s="58"/>
      <c r="AT477" s="58"/>
    </row>
    <row r="478" spans="1:46" ht="12.75" customHeight="1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8"/>
      <c r="AN478" s="58"/>
      <c r="AO478" s="58"/>
      <c r="AP478" s="58"/>
      <c r="AQ478" s="58"/>
      <c r="AR478" s="58"/>
      <c r="AS478" s="58"/>
      <c r="AT478" s="58"/>
    </row>
    <row r="479" spans="1:46" ht="12.75" customHeight="1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8"/>
      <c r="AN479" s="58"/>
      <c r="AO479" s="58"/>
      <c r="AP479" s="58"/>
      <c r="AQ479" s="58"/>
      <c r="AR479" s="58"/>
      <c r="AS479" s="58"/>
      <c r="AT479" s="58"/>
    </row>
    <row r="480" spans="1:46" ht="12.75" customHeight="1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8"/>
      <c r="AN480" s="58"/>
      <c r="AO480" s="58"/>
      <c r="AP480" s="58"/>
      <c r="AQ480" s="58"/>
      <c r="AR480" s="58"/>
      <c r="AS480" s="58"/>
      <c r="AT480" s="58"/>
    </row>
    <row r="481" spans="1:46" ht="12.75" customHeight="1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8"/>
      <c r="AN481" s="58"/>
      <c r="AO481" s="58"/>
      <c r="AP481" s="58"/>
      <c r="AQ481" s="58"/>
      <c r="AR481" s="58"/>
      <c r="AS481" s="58"/>
      <c r="AT481" s="58"/>
    </row>
    <row r="482" spans="1:46" ht="12.75" customHeight="1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8"/>
      <c r="AN482" s="58"/>
      <c r="AO482" s="58"/>
      <c r="AP482" s="58"/>
      <c r="AQ482" s="58"/>
      <c r="AR482" s="58"/>
      <c r="AS482" s="58"/>
      <c r="AT482" s="58"/>
    </row>
    <row r="483" spans="1:46" ht="12.75" customHeight="1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8"/>
      <c r="AN483" s="58"/>
      <c r="AO483" s="58"/>
      <c r="AP483" s="58"/>
      <c r="AQ483" s="58"/>
      <c r="AR483" s="58"/>
      <c r="AS483" s="58"/>
      <c r="AT483" s="58"/>
    </row>
    <row r="484" spans="1:46" ht="12.75" customHeight="1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8"/>
      <c r="AN484" s="58"/>
      <c r="AO484" s="58"/>
      <c r="AP484" s="58"/>
      <c r="AQ484" s="58"/>
      <c r="AR484" s="58"/>
      <c r="AS484" s="58"/>
      <c r="AT484" s="58"/>
    </row>
    <row r="485" spans="1:46" ht="12.75" customHeight="1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8"/>
      <c r="AN485" s="58"/>
      <c r="AO485" s="58"/>
      <c r="AP485" s="58"/>
      <c r="AQ485" s="58"/>
      <c r="AR485" s="58"/>
      <c r="AS485" s="58"/>
      <c r="AT485" s="58"/>
    </row>
    <row r="486" spans="1:46" ht="12.75" customHeight="1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8"/>
      <c r="AN486" s="58"/>
      <c r="AO486" s="58"/>
      <c r="AP486" s="58"/>
      <c r="AQ486" s="58"/>
      <c r="AR486" s="58"/>
      <c r="AS486" s="58"/>
      <c r="AT486" s="58"/>
    </row>
    <row r="487" spans="1:46" ht="12.75" customHeight="1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8"/>
      <c r="AN487" s="58"/>
      <c r="AO487" s="58"/>
      <c r="AP487" s="58"/>
      <c r="AQ487" s="58"/>
      <c r="AR487" s="58"/>
      <c r="AS487" s="58"/>
      <c r="AT487" s="58"/>
    </row>
    <row r="488" spans="1:46" ht="12.75" customHeight="1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8"/>
      <c r="AN488" s="58"/>
      <c r="AO488" s="58"/>
      <c r="AP488" s="58"/>
      <c r="AQ488" s="58"/>
      <c r="AR488" s="58"/>
      <c r="AS488" s="58"/>
      <c r="AT488" s="58"/>
    </row>
    <row r="489" spans="1:46" ht="12.75" customHeight="1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8"/>
      <c r="AN489" s="58"/>
      <c r="AO489" s="58"/>
      <c r="AP489" s="58"/>
      <c r="AQ489" s="58"/>
      <c r="AR489" s="58"/>
      <c r="AS489" s="58"/>
      <c r="AT489" s="58"/>
    </row>
    <row r="490" spans="1:46" ht="12.75" customHeight="1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8"/>
      <c r="AN490" s="58"/>
      <c r="AO490" s="58"/>
      <c r="AP490" s="58"/>
      <c r="AQ490" s="58"/>
      <c r="AR490" s="58"/>
      <c r="AS490" s="58"/>
      <c r="AT490" s="58"/>
    </row>
    <row r="491" spans="1:46" ht="12.75" customHeight="1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8"/>
      <c r="AN491" s="58"/>
      <c r="AO491" s="58"/>
      <c r="AP491" s="58"/>
      <c r="AQ491" s="58"/>
      <c r="AR491" s="58"/>
      <c r="AS491" s="58"/>
      <c r="AT491" s="58"/>
    </row>
    <row r="492" spans="1:46" ht="12.75" customHeight="1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8"/>
      <c r="AN492" s="58"/>
      <c r="AO492" s="58"/>
      <c r="AP492" s="58"/>
      <c r="AQ492" s="58"/>
      <c r="AR492" s="58"/>
      <c r="AS492" s="58"/>
      <c r="AT492" s="58"/>
    </row>
    <row r="493" spans="1:46" ht="12.75" customHeight="1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8"/>
      <c r="AN493" s="58"/>
      <c r="AO493" s="58"/>
      <c r="AP493" s="58"/>
      <c r="AQ493" s="58"/>
      <c r="AR493" s="58"/>
      <c r="AS493" s="58"/>
      <c r="AT493" s="58"/>
    </row>
    <row r="494" spans="1:46" ht="12.75" customHeight="1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8"/>
      <c r="AN494" s="58"/>
      <c r="AO494" s="58"/>
      <c r="AP494" s="58"/>
      <c r="AQ494" s="58"/>
      <c r="AR494" s="58"/>
      <c r="AS494" s="58"/>
      <c r="AT494" s="58"/>
    </row>
    <row r="495" spans="1:46" ht="12.75" customHeight="1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8"/>
      <c r="AN495" s="58"/>
      <c r="AO495" s="58"/>
      <c r="AP495" s="58"/>
      <c r="AQ495" s="58"/>
      <c r="AR495" s="58"/>
      <c r="AS495" s="58"/>
      <c r="AT495" s="58"/>
    </row>
    <row r="496" spans="1:46" ht="12.75" customHeight="1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8"/>
      <c r="AN496" s="58"/>
      <c r="AO496" s="58"/>
      <c r="AP496" s="58"/>
      <c r="AQ496" s="58"/>
      <c r="AR496" s="58"/>
      <c r="AS496" s="58"/>
      <c r="AT496" s="58"/>
    </row>
    <row r="497" spans="1:46" ht="12.75" customHeight="1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8"/>
      <c r="AN497" s="58"/>
      <c r="AO497" s="58"/>
      <c r="AP497" s="58"/>
      <c r="AQ497" s="58"/>
      <c r="AR497" s="58"/>
      <c r="AS497" s="58"/>
      <c r="AT497" s="58"/>
    </row>
    <row r="498" spans="1:46" ht="12.75" customHeight="1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8"/>
      <c r="AN498" s="58"/>
      <c r="AO498" s="58"/>
      <c r="AP498" s="58"/>
      <c r="AQ498" s="58"/>
      <c r="AR498" s="58"/>
      <c r="AS498" s="58"/>
      <c r="AT498" s="58"/>
    </row>
    <row r="499" spans="1:46" ht="12.75" customHeight="1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8"/>
      <c r="AN499" s="58"/>
      <c r="AO499" s="58"/>
      <c r="AP499" s="58"/>
      <c r="AQ499" s="58"/>
      <c r="AR499" s="58"/>
      <c r="AS499" s="58"/>
      <c r="AT499" s="58"/>
    </row>
    <row r="500" spans="1:46" ht="12.75" customHeight="1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8"/>
      <c r="AN500" s="58"/>
      <c r="AO500" s="58"/>
      <c r="AP500" s="58"/>
      <c r="AQ500" s="58"/>
      <c r="AR500" s="58"/>
      <c r="AS500" s="58"/>
      <c r="AT500" s="58"/>
    </row>
    <row r="501" spans="1:46" ht="12.75" customHeight="1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8"/>
      <c r="AN501" s="58"/>
      <c r="AO501" s="58"/>
      <c r="AP501" s="58"/>
      <c r="AQ501" s="58"/>
      <c r="AR501" s="58"/>
      <c r="AS501" s="58"/>
      <c r="AT501" s="58"/>
    </row>
    <row r="502" spans="1:46" ht="12.75" customHeight="1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8"/>
      <c r="AN502" s="58"/>
      <c r="AO502" s="58"/>
      <c r="AP502" s="58"/>
      <c r="AQ502" s="58"/>
      <c r="AR502" s="58"/>
      <c r="AS502" s="58"/>
      <c r="AT502" s="58"/>
    </row>
    <row r="503" spans="1:46" ht="12.75" customHeight="1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8"/>
      <c r="AN503" s="58"/>
      <c r="AO503" s="58"/>
      <c r="AP503" s="58"/>
      <c r="AQ503" s="58"/>
      <c r="AR503" s="58"/>
      <c r="AS503" s="58"/>
      <c r="AT503" s="58"/>
    </row>
    <row r="504" spans="1:46" ht="12.75" customHeight="1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8"/>
      <c r="AN504" s="58"/>
      <c r="AO504" s="58"/>
      <c r="AP504" s="58"/>
      <c r="AQ504" s="58"/>
      <c r="AR504" s="58"/>
      <c r="AS504" s="58"/>
      <c r="AT504" s="58"/>
    </row>
    <row r="505" spans="1:46" ht="12.75" customHeight="1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8"/>
      <c r="AN505" s="58"/>
      <c r="AO505" s="58"/>
      <c r="AP505" s="58"/>
      <c r="AQ505" s="58"/>
      <c r="AR505" s="58"/>
      <c r="AS505" s="58"/>
      <c r="AT505" s="58"/>
    </row>
    <row r="506" spans="1:46" ht="12.75" customHeight="1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</row>
    <row r="507" spans="1:46" ht="12.75" customHeight="1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8"/>
      <c r="AN507" s="58"/>
      <c r="AO507" s="58"/>
      <c r="AP507" s="58"/>
      <c r="AQ507" s="58"/>
      <c r="AR507" s="58"/>
      <c r="AS507" s="58"/>
      <c r="AT507" s="58"/>
    </row>
    <row r="508" spans="1:46" ht="12.75" customHeight="1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8"/>
      <c r="AN508" s="58"/>
      <c r="AO508" s="58"/>
      <c r="AP508" s="58"/>
      <c r="AQ508" s="58"/>
      <c r="AR508" s="58"/>
      <c r="AS508" s="58"/>
      <c r="AT508" s="58"/>
    </row>
    <row r="509" spans="1:46" ht="12.75" customHeight="1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8"/>
      <c r="AN509" s="58"/>
      <c r="AO509" s="58"/>
      <c r="AP509" s="58"/>
      <c r="AQ509" s="58"/>
      <c r="AR509" s="58"/>
      <c r="AS509" s="58"/>
      <c r="AT509" s="58"/>
    </row>
    <row r="510" spans="1:46" ht="12.75" customHeight="1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8"/>
      <c r="AN510" s="58"/>
      <c r="AO510" s="58"/>
      <c r="AP510" s="58"/>
      <c r="AQ510" s="58"/>
      <c r="AR510" s="58"/>
      <c r="AS510" s="58"/>
      <c r="AT510" s="58"/>
    </row>
    <row r="511" spans="1:46" ht="12.75" customHeight="1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8"/>
      <c r="AN511" s="58"/>
      <c r="AO511" s="58"/>
      <c r="AP511" s="58"/>
      <c r="AQ511" s="58"/>
      <c r="AR511" s="58"/>
      <c r="AS511" s="58"/>
      <c r="AT511" s="58"/>
    </row>
    <row r="512" spans="1:46" ht="12.75" customHeight="1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8"/>
      <c r="AN512" s="58"/>
      <c r="AO512" s="58"/>
      <c r="AP512" s="58"/>
      <c r="AQ512" s="58"/>
      <c r="AR512" s="58"/>
      <c r="AS512" s="58"/>
      <c r="AT512" s="58"/>
    </row>
    <row r="513" spans="1:46" ht="12.75" customHeight="1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8"/>
      <c r="AN513" s="58"/>
      <c r="AO513" s="58"/>
      <c r="AP513" s="58"/>
      <c r="AQ513" s="58"/>
      <c r="AR513" s="58"/>
      <c r="AS513" s="58"/>
      <c r="AT513" s="58"/>
    </row>
    <row r="514" spans="1:46" ht="12.75" customHeight="1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8"/>
      <c r="AN514" s="58"/>
      <c r="AO514" s="58"/>
      <c r="AP514" s="58"/>
      <c r="AQ514" s="58"/>
      <c r="AR514" s="58"/>
      <c r="AS514" s="58"/>
      <c r="AT514" s="58"/>
    </row>
    <row r="515" spans="1:46" ht="12.75" customHeight="1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8"/>
      <c r="AN515" s="58"/>
      <c r="AO515" s="58"/>
      <c r="AP515" s="58"/>
      <c r="AQ515" s="58"/>
      <c r="AR515" s="58"/>
      <c r="AS515" s="58"/>
      <c r="AT515" s="58"/>
    </row>
    <row r="516" spans="1:46" ht="12.75" customHeight="1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8"/>
      <c r="AN516" s="58"/>
      <c r="AO516" s="58"/>
      <c r="AP516" s="58"/>
      <c r="AQ516" s="58"/>
      <c r="AR516" s="58"/>
      <c r="AS516" s="58"/>
      <c r="AT516" s="58"/>
    </row>
    <row r="517" spans="1:46" ht="12.75" customHeight="1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8"/>
      <c r="AN517" s="58"/>
      <c r="AO517" s="58"/>
      <c r="AP517" s="58"/>
      <c r="AQ517" s="58"/>
      <c r="AR517" s="58"/>
      <c r="AS517" s="58"/>
      <c r="AT517" s="58"/>
    </row>
    <row r="518" spans="1:46" ht="12.75" customHeight="1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8"/>
      <c r="AN518" s="58"/>
      <c r="AO518" s="58"/>
      <c r="AP518" s="58"/>
      <c r="AQ518" s="58"/>
      <c r="AR518" s="58"/>
      <c r="AS518" s="58"/>
      <c r="AT518" s="58"/>
    </row>
    <row r="519" spans="1:46" ht="12.75" customHeight="1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8"/>
      <c r="AN519" s="58"/>
      <c r="AO519" s="58"/>
      <c r="AP519" s="58"/>
      <c r="AQ519" s="58"/>
      <c r="AR519" s="58"/>
      <c r="AS519" s="58"/>
      <c r="AT519" s="58"/>
    </row>
    <row r="520" spans="1:46" ht="12.75" customHeight="1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8"/>
      <c r="AN520" s="58"/>
      <c r="AO520" s="58"/>
      <c r="AP520" s="58"/>
      <c r="AQ520" s="58"/>
      <c r="AR520" s="58"/>
      <c r="AS520" s="58"/>
      <c r="AT520" s="58"/>
    </row>
    <row r="521" spans="1:46" ht="12.75" customHeight="1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8"/>
      <c r="AN521" s="58"/>
      <c r="AO521" s="58"/>
      <c r="AP521" s="58"/>
      <c r="AQ521" s="58"/>
      <c r="AR521" s="58"/>
      <c r="AS521" s="58"/>
      <c r="AT521" s="58"/>
    </row>
    <row r="522" spans="1:46" ht="12.75" customHeight="1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8"/>
      <c r="AN522" s="58"/>
      <c r="AO522" s="58"/>
      <c r="AP522" s="58"/>
      <c r="AQ522" s="58"/>
      <c r="AR522" s="58"/>
      <c r="AS522" s="58"/>
      <c r="AT522" s="58"/>
    </row>
    <row r="523" spans="1:46" ht="12.75" customHeight="1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8"/>
      <c r="AN523" s="58"/>
      <c r="AO523" s="58"/>
      <c r="AP523" s="58"/>
      <c r="AQ523" s="58"/>
      <c r="AR523" s="58"/>
      <c r="AS523" s="58"/>
      <c r="AT523" s="58"/>
    </row>
    <row r="524" spans="1:46" ht="12.75" customHeight="1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8"/>
      <c r="AN524" s="58"/>
      <c r="AO524" s="58"/>
      <c r="AP524" s="58"/>
      <c r="AQ524" s="58"/>
      <c r="AR524" s="58"/>
      <c r="AS524" s="58"/>
      <c r="AT524" s="58"/>
    </row>
    <row r="525" spans="1:46" ht="12.75" customHeight="1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8"/>
      <c r="AN525" s="58"/>
      <c r="AO525" s="58"/>
      <c r="AP525" s="58"/>
      <c r="AQ525" s="58"/>
      <c r="AR525" s="58"/>
      <c r="AS525" s="58"/>
      <c r="AT525" s="58"/>
    </row>
    <row r="526" spans="1:46" ht="12.75" customHeight="1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8"/>
      <c r="AN526" s="58"/>
      <c r="AO526" s="58"/>
      <c r="AP526" s="58"/>
      <c r="AQ526" s="58"/>
      <c r="AR526" s="58"/>
      <c r="AS526" s="58"/>
      <c r="AT526" s="58"/>
    </row>
    <row r="527" spans="1:46" ht="12.75" customHeight="1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8"/>
      <c r="AN527" s="58"/>
      <c r="AO527" s="58"/>
      <c r="AP527" s="58"/>
      <c r="AQ527" s="58"/>
      <c r="AR527" s="58"/>
      <c r="AS527" s="58"/>
      <c r="AT527" s="58"/>
    </row>
    <row r="528" spans="1:46" ht="12.75" customHeight="1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8"/>
      <c r="AN528" s="58"/>
      <c r="AO528" s="58"/>
      <c r="AP528" s="58"/>
      <c r="AQ528" s="58"/>
      <c r="AR528" s="58"/>
      <c r="AS528" s="58"/>
      <c r="AT528" s="58"/>
    </row>
    <row r="529" spans="1:46" ht="12.75" customHeight="1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8"/>
      <c r="AN529" s="58"/>
      <c r="AO529" s="58"/>
      <c r="AP529" s="58"/>
      <c r="AQ529" s="58"/>
      <c r="AR529" s="58"/>
      <c r="AS529" s="58"/>
      <c r="AT529" s="58"/>
    </row>
    <row r="530" spans="1:46" ht="12.75" customHeight="1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8"/>
      <c r="AN530" s="58"/>
      <c r="AO530" s="58"/>
      <c r="AP530" s="58"/>
      <c r="AQ530" s="58"/>
      <c r="AR530" s="58"/>
      <c r="AS530" s="58"/>
      <c r="AT530" s="58"/>
    </row>
    <row r="531" spans="1:46" ht="12.75" customHeight="1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8"/>
      <c r="AN531" s="58"/>
      <c r="AO531" s="58"/>
      <c r="AP531" s="58"/>
      <c r="AQ531" s="58"/>
      <c r="AR531" s="58"/>
      <c r="AS531" s="58"/>
      <c r="AT531" s="58"/>
    </row>
    <row r="532" spans="1:46" ht="12.75" customHeight="1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8"/>
      <c r="AN532" s="58"/>
      <c r="AO532" s="58"/>
      <c r="AP532" s="58"/>
      <c r="AQ532" s="58"/>
      <c r="AR532" s="58"/>
      <c r="AS532" s="58"/>
      <c r="AT532" s="58"/>
    </row>
    <row r="533" spans="1:46" ht="12.75" customHeight="1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8"/>
      <c r="AN533" s="58"/>
      <c r="AO533" s="58"/>
      <c r="AP533" s="58"/>
      <c r="AQ533" s="58"/>
      <c r="AR533" s="58"/>
      <c r="AS533" s="58"/>
      <c r="AT533" s="58"/>
    </row>
    <row r="534" spans="1:46" ht="12.75" customHeight="1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8"/>
      <c r="AN534" s="58"/>
      <c r="AO534" s="58"/>
      <c r="AP534" s="58"/>
      <c r="AQ534" s="58"/>
      <c r="AR534" s="58"/>
      <c r="AS534" s="58"/>
      <c r="AT534" s="58"/>
    </row>
    <row r="535" spans="1:46" ht="12.75" customHeight="1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8"/>
      <c r="AN535" s="58"/>
      <c r="AO535" s="58"/>
      <c r="AP535" s="58"/>
      <c r="AQ535" s="58"/>
      <c r="AR535" s="58"/>
      <c r="AS535" s="58"/>
      <c r="AT535" s="58"/>
    </row>
    <row r="536" spans="1:46" ht="12.75" customHeight="1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8"/>
      <c r="AN536" s="58"/>
      <c r="AO536" s="58"/>
      <c r="AP536" s="58"/>
      <c r="AQ536" s="58"/>
      <c r="AR536" s="58"/>
      <c r="AS536" s="58"/>
      <c r="AT536" s="58"/>
    </row>
    <row r="537" spans="1:46" ht="12.75" customHeight="1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8"/>
      <c r="AN537" s="58"/>
      <c r="AO537" s="58"/>
      <c r="AP537" s="58"/>
      <c r="AQ537" s="58"/>
      <c r="AR537" s="58"/>
      <c r="AS537" s="58"/>
      <c r="AT537" s="58"/>
    </row>
    <row r="538" spans="1:46" ht="12.75" customHeight="1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8"/>
      <c r="AN538" s="58"/>
      <c r="AO538" s="58"/>
      <c r="AP538" s="58"/>
      <c r="AQ538" s="58"/>
      <c r="AR538" s="58"/>
      <c r="AS538" s="58"/>
      <c r="AT538" s="58"/>
    </row>
    <row r="539" spans="1:46" ht="12.75" customHeight="1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8"/>
      <c r="AN539" s="58"/>
      <c r="AO539" s="58"/>
      <c r="AP539" s="58"/>
      <c r="AQ539" s="58"/>
      <c r="AR539" s="58"/>
      <c r="AS539" s="58"/>
      <c r="AT539" s="58"/>
    </row>
    <row r="540" spans="1:46" ht="12.75" customHeight="1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8"/>
      <c r="AN540" s="58"/>
      <c r="AO540" s="58"/>
      <c r="AP540" s="58"/>
      <c r="AQ540" s="58"/>
      <c r="AR540" s="58"/>
      <c r="AS540" s="58"/>
      <c r="AT540" s="58"/>
    </row>
    <row r="541" spans="1:46" ht="12.75" customHeight="1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8"/>
      <c r="AN541" s="58"/>
      <c r="AO541" s="58"/>
      <c r="AP541" s="58"/>
      <c r="AQ541" s="58"/>
      <c r="AR541" s="58"/>
      <c r="AS541" s="58"/>
      <c r="AT541" s="58"/>
    </row>
    <row r="542" spans="1:46" ht="12.75" customHeight="1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8"/>
      <c r="AN542" s="58"/>
      <c r="AO542" s="58"/>
      <c r="AP542" s="58"/>
      <c r="AQ542" s="58"/>
      <c r="AR542" s="58"/>
      <c r="AS542" s="58"/>
      <c r="AT542" s="58"/>
    </row>
    <row r="543" spans="1:46" ht="12.75" customHeight="1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8"/>
      <c r="AN543" s="58"/>
      <c r="AO543" s="58"/>
      <c r="AP543" s="58"/>
      <c r="AQ543" s="58"/>
      <c r="AR543" s="58"/>
      <c r="AS543" s="58"/>
      <c r="AT543" s="58"/>
    </row>
    <row r="544" spans="1:46" ht="12.75" customHeight="1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8"/>
      <c r="AN544" s="58"/>
      <c r="AO544" s="58"/>
      <c r="AP544" s="58"/>
      <c r="AQ544" s="58"/>
      <c r="AR544" s="58"/>
      <c r="AS544" s="58"/>
      <c r="AT544" s="58"/>
    </row>
    <row r="545" spans="1:46" ht="12.75" customHeight="1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8"/>
      <c r="AN545" s="58"/>
      <c r="AO545" s="58"/>
      <c r="AP545" s="58"/>
      <c r="AQ545" s="58"/>
      <c r="AR545" s="58"/>
      <c r="AS545" s="58"/>
      <c r="AT545" s="58"/>
    </row>
    <row r="546" spans="1:46" ht="12.75" customHeight="1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8"/>
      <c r="AN546" s="58"/>
      <c r="AO546" s="58"/>
      <c r="AP546" s="58"/>
      <c r="AQ546" s="58"/>
      <c r="AR546" s="58"/>
      <c r="AS546" s="58"/>
      <c r="AT546" s="58"/>
    </row>
    <row r="547" spans="1:46" ht="12.75" customHeight="1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8"/>
      <c r="AN547" s="58"/>
      <c r="AO547" s="58"/>
      <c r="AP547" s="58"/>
      <c r="AQ547" s="58"/>
      <c r="AR547" s="58"/>
      <c r="AS547" s="58"/>
      <c r="AT547" s="58"/>
    </row>
    <row r="548" spans="1:46" ht="12.75" customHeight="1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8"/>
      <c r="AN548" s="58"/>
      <c r="AO548" s="58"/>
      <c r="AP548" s="58"/>
      <c r="AQ548" s="58"/>
      <c r="AR548" s="58"/>
      <c r="AS548" s="58"/>
      <c r="AT548" s="58"/>
    </row>
    <row r="549" spans="1:46" ht="12.75" customHeight="1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8"/>
      <c r="AN549" s="58"/>
      <c r="AO549" s="58"/>
      <c r="AP549" s="58"/>
      <c r="AQ549" s="58"/>
      <c r="AR549" s="58"/>
      <c r="AS549" s="58"/>
      <c r="AT549" s="58"/>
    </row>
    <row r="550" spans="1:46" ht="12.75" customHeight="1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8"/>
      <c r="AN550" s="58"/>
      <c r="AO550" s="58"/>
      <c r="AP550" s="58"/>
      <c r="AQ550" s="58"/>
      <c r="AR550" s="58"/>
      <c r="AS550" s="58"/>
      <c r="AT550" s="58"/>
    </row>
    <row r="551" spans="1:46" ht="12.75" customHeight="1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8"/>
      <c r="AN551" s="58"/>
      <c r="AO551" s="58"/>
      <c r="AP551" s="58"/>
      <c r="AQ551" s="58"/>
      <c r="AR551" s="58"/>
      <c r="AS551" s="58"/>
      <c r="AT551" s="58"/>
    </row>
    <row r="552" spans="1:46" ht="12.75" customHeight="1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8"/>
      <c r="AN552" s="58"/>
      <c r="AO552" s="58"/>
      <c r="AP552" s="58"/>
      <c r="AQ552" s="58"/>
      <c r="AR552" s="58"/>
      <c r="AS552" s="58"/>
      <c r="AT552" s="58"/>
    </row>
    <row r="553" spans="1:46" ht="12.75" customHeight="1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8"/>
      <c r="AN553" s="58"/>
      <c r="AO553" s="58"/>
      <c r="AP553" s="58"/>
      <c r="AQ553" s="58"/>
      <c r="AR553" s="58"/>
      <c r="AS553" s="58"/>
      <c r="AT553" s="58"/>
    </row>
    <row r="554" spans="1:46" ht="12.75" customHeight="1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8"/>
      <c r="AN554" s="58"/>
      <c r="AO554" s="58"/>
      <c r="AP554" s="58"/>
      <c r="AQ554" s="58"/>
      <c r="AR554" s="58"/>
      <c r="AS554" s="58"/>
      <c r="AT554" s="58"/>
    </row>
    <row r="555" spans="1:46" ht="12.75" customHeight="1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8"/>
      <c r="AN555" s="58"/>
      <c r="AO555" s="58"/>
      <c r="AP555" s="58"/>
      <c r="AQ555" s="58"/>
      <c r="AR555" s="58"/>
      <c r="AS555" s="58"/>
      <c r="AT555" s="58"/>
    </row>
    <row r="556" spans="1:46" ht="12.75" customHeight="1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8"/>
      <c r="AN556" s="58"/>
      <c r="AO556" s="58"/>
      <c r="AP556" s="58"/>
      <c r="AQ556" s="58"/>
      <c r="AR556" s="58"/>
      <c r="AS556" s="58"/>
      <c r="AT556" s="58"/>
    </row>
    <row r="557" spans="1:46" ht="12.75" customHeight="1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8"/>
      <c r="AN557" s="58"/>
      <c r="AO557" s="58"/>
      <c r="AP557" s="58"/>
      <c r="AQ557" s="58"/>
      <c r="AR557" s="58"/>
      <c r="AS557" s="58"/>
      <c r="AT557" s="58"/>
    </row>
    <row r="558" spans="1:46" ht="12.75" customHeight="1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8"/>
      <c r="AN558" s="58"/>
      <c r="AO558" s="58"/>
      <c r="AP558" s="58"/>
      <c r="AQ558" s="58"/>
      <c r="AR558" s="58"/>
      <c r="AS558" s="58"/>
      <c r="AT558" s="58"/>
    </row>
    <row r="559" spans="1:46" ht="12.75" customHeight="1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8"/>
      <c r="AN559" s="58"/>
      <c r="AO559" s="58"/>
      <c r="AP559" s="58"/>
      <c r="AQ559" s="58"/>
      <c r="AR559" s="58"/>
      <c r="AS559" s="58"/>
      <c r="AT559" s="58"/>
    </row>
    <row r="560" spans="1:46" ht="12.75" customHeight="1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8"/>
      <c r="AN560" s="58"/>
      <c r="AO560" s="58"/>
      <c r="AP560" s="58"/>
      <c r="AQ560" s="58"/>
      <c r="AR560" s="58"/>
      <c r="AS560" s="58"/>
      <c r="AT560" s="58"/>
    </row>
    <row r="561" spans="1:46" ht="12.75" customHeight="1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8"/>
      <c r="AN561" s="58"/>
      <c r="AO561" s="58"/>
      <c r="AP561" s="58"/>
      <c r="AQ561" s="58"/>
      <c r="AR561" s="58"/>
      <c r="AS561" s="58"/>
      <c r="AT561" s="58"/>
    </row>
    <row r="562" spans="1:46" ht="12.75" customHeight="1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8"/>
      <c r="AN562" s="58"/>
      <c r="AO562" s="58"/>
      <c r="AP562" s="58"/>
      <c r="AQ562" s="58"/>
      <c r="AR562" s="58"/>
      <c r="AS562" s="58"/>
      <c r="AT562" s="58"/>
    </row>
    <row r="563" spans="1:46" ht="12.75" customHeight="1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8"/>
      <c r="AN563" s="58"/>
      <c r="AO563" s="58"/>
      <c r="AP563" s="58"/>
      <c r="AQ563" s="58"/>
      <c r="AR563" s="58"/>
      <c r="AS563" s="58"/>
      <c r="AT563" s="58"/>
    </row>
    <row r="564" spans="1:46" ht="12.75" customHeight="1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8"/>
      <c r="AN564" s="58"/>
      <c r="AO564" s="58"/>
      <c r="AP564" s="58"/>
      <c r="AQ564" s="58"/>
      <c r="AR564" s="58"/>
      <c r="AS564" s="58"/>
      <c r="AT564" s="58"/>
    </row>
    <row r="565" spans="1:46" ht="12.75" customHeight="1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8"/>
      <c r="AN565" s="58"/>
      <c r="AO565" s="58"/>
      <c r="AP565" s="58"/>
      <c r="AQ565" s="58"/>
      <c r="AR565" s="58"/>
      <c r="AS565" s="58"/>
      <c r="AT565" s="58"/>
    </row>
    <row r="566" spans="1:46" ht="12.75" customHeight="1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8"/>
      <c r="AN566" s="58"/>
      <c r="AO566" s="58"/>
      <c r="AP566" s="58"/>
      <c r="AQ566" s="58"/>
      <c r="AR566" s="58"/>
      <c r="AS566" s="58"/>
      <c r="AT566" s="58"/>
    </row>
    <row r="567" spans="1:46" ht="12.75" customHeight="1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8"/>
      <c r="AN567" s="58"/>
      <c r="AO567" s="58"/>
      <c r="AP567" s="58"/>
      <c r="AQ567" s="58"/>
      <c r="AR567" s="58"/>
      <c r="AS567" s="58"/>
      <c r="AT567" s="58"/>
    </row>
    <row r="568" spans="1:46" ht="12.75" customHeight="1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8"/>
      <c r="AN568" s="58"/>
      <c r="AO568" s="58"/>
      <c r="AP568" s="58"/>
      <c r="AQ568" s="58"/>
      <c r="AR568" s="58"/>
      <c r="AS568" s="58"/>
      <c r="AT568" s="58"/>
    </row>
    <row r="569" spans="1:46" ht="12.75" customHeight="1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8"/>
      <c r="AN569" s="58"/>
      <c r="AO569" s="58"/>
      <c r="AP569" s="58"/>
      <c r="AQ569" s="58"/>
      <c r="AR569" s="58"/>
      <c r="AS569" s="58"/>
      <c r="AT569" s="58"/>
    </row>
    <row r="570" spans="1:46" ht="12.75" customHeight="1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8"/>
      <c r="AN570" s="58"/>
      <c r="AO570" s="58"/>
      <c r="AP570" s="58"/>
      <c r="AQ570" s="58"/>
      <c r="AR570" s="58"/>
      <c r="AS570" s="58"/>
      <c r="AT570" s="58"/>
    </row>
    <row r="571" spans="1:46" ht="12.75" customHeight="1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8"/>
      <c r="AN571" s="58"/>
      <c r="AO571" s="58"/>
      <c r="AP571" s="58"/>
      <c r="AQ571" s="58"/>
      <c r="AR571" s="58"/>
      <c r="AS571" s="58"/>
      <c r="AT571" s="58"/>
    </row>
    <row r="572" spans="1:46" ht="12.75" customHeight="1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8"/>
      <c r="AN572" s="58"/>
      <c r="AO572" s="58"/>
      <c r="AP572" s="58"/>
      <c r="AQ572" s="58"/>
      <c r="AR572" s="58"/>
      <c r="AS572" s="58"/>
      <c r="AT572" s="58"/>
    </row>
    <row r="573" spans="1:46" ht="12.75" customHeight="1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8"/>
      <c r="AN573" s="58"/>
      <c r="AO573" s="58"/>
      <c r="AP573" s="58"/>
      <c r="AQ573" s="58"/>
      <c r="AR573" s="58"/>
      <c r="AS573" s="58"/>
      <c r="AT573" s="58"/>
    </row>
    <row r="574" spans="1:46" ht="12.75" customHeight="1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8"/>
      <c r="AN574" s="58"/>
      <c r="AO574" s="58"/>
      <c r="AP574" s="58"/>
      <c r="AQ574" s="58"/>
      <c r="AR574" s="58"/>
      <c r="AS574" s="58"/>
      <c r="AT574" s="58"/>
    </row>
    <row r="575" spans="1:46" ht="12.75" customHeight="1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8"/>
      <c r="AN575" s="58"/>
      <c r="AO575" s="58"/>
      <c r="AP575" s="58"/>
      <c r="AQ575" s="58"/>
      <c r="AR575" s="58"/>
      <c r="AS575" s="58"/>
      <c r="AT575" s="58"/>
    </row>
    <row r="576" spans="1:46" ht="12.75" customHeight="1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8"/>
      <c r="AN576" s="58"/>
      <c r="AO576" s="58"/>
      <c r="AP576" s="58"/>
      <c r="AQ576" s="58"/>
      <c r="AR576" s="58"/>
      <c r="AS576" s="58"/>
      <c r="AT576" s="58"/>
    </row>
    <row r="577" spans="1:46" ht="12.75" customHeight="1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8"/>
      <c r="AN577" s="58"/>
      <c r="AO577" s="58"/>
      <c r="AP577" s="58"/>
      <c r="AQ577" s="58"/>
      <c r="AR577" s="58"/>
      <c r="AS577" s="58"/>
      <c r="AT577" s="58"/>
    </row>
    <row r="578" spans="1:46" ht="12.75" customHeight="1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8"/>
      <c r="AN578" s="58"/>
      <c r="AO578" s="58"/>
      <c r="AP578" s="58"/>
      <c r="AQ578" s="58"/>
      <c r="AR578" s="58"/>
      <c r="AS578" s="58"/>
      <c r="AT578" s="58"/>
    </row>
    <row r="579" spans="1:46" ht="12.75" customHeight="1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8"/>
      <c r="AN579" s="58"/>
      <c r="AO579" s="58"/>
      <c r="AP579" s="58"/>
      <c r="AQ579" s="58"/>
      <c r="AR579" s="58"/>
      <c r="AS579" s="58"/>
      <c r="AT579" s="58"/>
    </row>
    <row r="580" spans="1:46" ht="12.75" customHeight="1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8"/>
      <c r="AN580" s="58"/>
      <c r="AO580" s="58"/>
      <c r="AP580" s="58"/>
      <c r="AQ580" s="58"/>
      <c r="AR580" s="58"/>
      <c r="AS580" s="58"/>
      <c r="AT580" s="58"/>
    </row>
    <row r="581" spans="1:46" ht="12.75" customHeight="1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8"/>
      <c r="AN581" s="58"/>
      <c r="AO581" s="58"/>
      <c r="AP581" s="58"/>
      <c r="AQ581" s="58"/>
      <c r="AR581" s="58"/>
      <c r="AS581" s="58"/>
      <c r="AT581" s="58"/>
    </row>
    <row r="582" spans="1:46" ht="12.75" customHeight="1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8"/>
      <c r="AN582" s="58"/>
      <c r="AO582" s="58"/>
      <c r="AP582" s="58"/>
      <c r="AQ582" s="58"/>
      <c r="AR582" s="58"/>
      <c r="AS582" s="58"/>
      <c r="AT582" s="58"/>
    </row>
    <row r="583" spans="1:46" ht="12.75" customHeight="1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8"/>
      <c r="AN583" s="58"/>
      <c r="AO583" s="58"/>
      <c r="AP583" s="58"/>
      <c r="AQ583" s="58"/>
      <c r="AR583" s="58"/>
      <c r="AS583" s="58"/>
      <c r="AT583" s="58"/>
    </row>
    <row r="584" spans="1:46" ht="12.75" customHeight="1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8"/>
      <c r="AN584" s="58"/>
      <c r="AO584" s="58"/>
      <c r="AP584" s="58"/>
      <c r="AQ584" s="58"/>
      <c r="AR584" s="58"/>
      <c r="AS584" s="58"/>
      <c r="AT584" s="58"/>
    </row>
    <row r="585" spans="1:46" ht="12.75" customHeight="1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8"/>
      <c r="AN585" s="58"/>
      <c r="AO585" s="58"/>
      <c r="AP585" s="58"/>
      <c r="AQ585" s="58"/>
      <c r="AR585" s="58"/>
      <c r="AS585" s="58"/>
      <c r="AT585" s="58"/>
    </row>
    <row r="586" spans="1:46" ht="12.75" customHeight="1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8"/>
      <c r="AN586" s="58"/>
      <c r="AO586" s="58"/>
      <c r="AP586" s="58"/>
      <c r="AQ586" s="58"/>
      <c r="AR586" s="58"/>
      <c r="AS586" s="58"/>
      <c r="AT586" s="58"/>
    </row>
    <row r="587" spans="1:46" ht="12.75" customHeight="1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8"/>
      <c r="AN587" s="58"/>
      <c r="AO587" s="58"/>
      <c r="AP587" s="58"/>
      <c r="AQ587" s="58"/>
      <c r="AR587" s="58"/>
      <c r="AS587" s="58"/>
      <c r="AT587" s="58"/>
    </row>
    <row r="588" spans="1:46" ht="12.75" customHeight="1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8"/>
      <c r="AN588" s="58"/>
      <c r="AO588" s="58"/>
      <c r="AP588" s="58"/>
      <c r="AQ588" s="58"/>
      <c r="AR588" s="58"/>
      <c r="AS588" s="58"/>
      <c r="AT588" s="58"/>
    </row>
    <row r="589" spans="1:46" ht="12.75" customHeight="1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8"/>
      <c r="AN589" s="58"/>
      <c r="AO589" s="58"/>
      <c r="AP589" s="58"/>
      <c r="AQ589" s="58"/>
      <c r="AR589" s="58"/>
      <c r="AS589" s="58"/>
      <c r="AT589" s="58"/>
    </row>
    <row r="590" spans="1:46" ht="12.75" customHeight="1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8"/>
      <c r="AN590" s="58"/>
      <c r="AO590" s="58"/>
      <c r="AP590" s="58"/>
      <c r="AQ590" s="58"/>
      <c r="AR590" s="58"/>
      <c r="AS590" s="58"/>
      <c r="AT590" s="58"/>
    </row>
    <row r="591" spans="1:46" ht="12.75" customHeight="1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8"/>
      <c r="AN591" s="58"/>
      <c r="AO591" s="58"/>
      <c r="AP591" s="58"/>
      <c r="AQ591" s="58"/>
      <c r="AR591" s="58"/>
      <c r="AS591" s="58"/>
      <c r="AT591" s="58"/>
    </row>
    <row r="592" spans="1:46" ht="12.75" customHeight="1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8"/>
      <c r="AN592" s="58"/>
      <c r="AO592" s="58"/>
      <c r="AP592" s="58"/>
      <c r="AQ592" s="58"/>
      <c r="AR592" s="58"/>
      <c r="AS592" s="58"/>
      <c r="AT592" s="58"/>
    </row>
    <row r="593" spans="1:46" ht="12.75" customHeight="1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8"/>
      <c r="AN593" s="58"/>
      <c r="AO593" s="58"/>
      <c r="AP593" s="58"/>
      <c r="AQ593" s="58"/>
      <c r="AR593" s="58"/>
      <c r="AS593" s="58"/>
      <c r="AT593" s="58"/>
    </row>
    <row r="594" spans="1:46" ht="12.75" customHeight="1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8"/>
      <c r="AN594" s="58"/>
      <c r="AO594" s="58"/>
      <c r="AP594" s="58"/>
      <c r="AQ594" s="58"/>
      <c r="AR594" s="58"/>
      <c r="AS594" s="58"/>
      <c r="AT594" s="58"/>
    </row>
    <row r="595" spans="1:46" ht="12.75" customHeight="1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8"/>
      <c r="AN595" s="58"/>
      <c r="AO595" s="58"/>
      <c r="AP595" s="58"/>
      <c r="AQ595" s="58"/>
      <c r="AR595" s="58"/>
      <c r="AS595" s="58"/>
      <c r="AT595" s="58"/>
    </row>
    <row r="596" spans="1:46" ht="12.75" customHeight="1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8"/>
      <c r="AN596" s="58"/>
      <c r="AO596" s="58"/>
      <c r="AP596" s="58"/>
      <c r="AQ596" s="58"/>
      <c r="AR596" s="58"/>
      <c r="AS596" s="58"/>
      <c r="AT596" s="58"/>
    </row>
    <row r="597" spans="1:46" ht="12.75" customHeight="1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8"/>
      <c r="AN597" s="58"/>
      <c r="AO597" s="58"/>
      <c r="AP597" s="58"/>
      <c r="AQ597" s="58"/>
      <c r="AR597" s="58"/>
      <c r="AS597" s="58"/>
      <c r="AT597" s="58"/>
    </row>
    <row r="598" spans="1:46" ht="12.75" customHeight="1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8"/>
      <c r="AN598" s="58"/>
      <c r="AO598" s="58"/>
      <c r="AP598" s="58"/>
      <c r="AQ598" s="58"/>
      <c r="AR598" s="58"/>
      <c r="AS598" s="58"/>
      <c r="AT598" s="58"/>
    </row>
    <row r="599" spans="1:46" ht="12.75" customHeight="1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8"/>
      <c r="AN599" s="58"/>
      <c r="AO599" s="58"/>
      <c r="AP599" s="58"/>
      <c r="AQ599" s="58"/>
      <c r="AR599" s="58"/>
      <c r="AS599" s="58"/>
      <c r="AT599" s="58"/>
    </row>
    <row r="600" spans="1:46" ht="12.75" customHeight="1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8"/>
      <c r="AN600" s="58"/>
      <c r="AO600" s="58"/>
      <c r="AP600" s="58"/>
      <c r="AQ600" s="58"/>
      <c r="AR600" s="58"/>
      <c r="AS600" s="58"/>
      <c r="AT600" s="58"/>
    </row>
    <row r="601" spans="1:46" ht="12.75" customHeight="1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8"/>
      <c r="AN601" s="58"/>
      <c r="AO601" s="58"/>
      <c r="AP601" s="58"/>
      <c r="AQ601" s="58"/>
      <c r="AR601" s="58"/>
      <c r="AS601" s="58"/>
      <c r="AT601" s="58"/>
    </row>
    <row r="602" spans="1:46" ht="12.75" customHeight="1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8"/>
      <c r="AN602" s="58"/>
      <c r="AO602" s="58"/>
      <c r="AP602" s="58"/>
      <c r="AQ602" s="58"/>
      <c r="AR602" s="58"/>
      <c r="AS602" s="58"/>
      <c r="AT602" s="58"/>
    </row>
    <row r="603" spans="1:46" ht="12.75" customHeight="1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8"/>
      <c r="AN603" s="58"/>
      <c r="AO603" s="58"/>
      <c r="AP603" s="58"/>
      <c r="AQ603" s="58"/>
      <c r="AR603" s="58"/>
      <c r="AS603" s="58"/>
      <c r="AT603" s="58"/>
    </row>
    <row r="604" spans="1:46" ht="12.75" customHeight="1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8"/>
      <c r="AN604" s="58"/>
      <c r="AO604" s="58"/>
      <c r="AP604" s="58"/>
      <c r="AQ604" s="58"/>
      <c r="AR604" s="58"/>
      <c r="AS604" s="58"/>
      <c r="AT604" s="58"/>
    </row>
    <row r="605" spans="1:46" ht="12.75" customHeight="1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8"/>
      <c r="AN605" s="58"/>
      <c r="AO605" s="58"/>
      <c r="AP605" s="58"/>
      <c r="AQ605" s="58"/>
      <c r="AR605" s="58"/>
      <c r="AS605" s="58"/>
      <c r="AT605" s="58"/>
    </row>
    <row r="606" spans="1:46" ht="12.75" customHeight="1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8"/>
      <c r="AN606" s="58"/>
      <c r="AO606" s="58"/>
      <c r="AP606" s="58"/>
      <c r="AQ606" s="58"/>
      <c r="AR606" s="58"/>
      <c r="AS606" s="58"/>
      <c r="AT606" s="58"/>
    </row>
    <row r="607" spans="1:46" ht="12.75" customHeight="1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8"/>
      <c r="AN607" s="58"/>
      <c r="AO607" s="58"/>
      <c r="AP607" s="58"/>
      <c r="AQ607" s="58"/>
      <c r="AR607" s="58"/>
      <c r="AS607" s="58"/>
      <c r="AT607" s="58"/>
    </row>
    <row r="608" spans="1:46" ht="12.75" customHeight="1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8"/>
      <c r="AN608" s="58"/>
      <c r="AO608" s="58"/>
      <c r="AP608" s="58"/>
      <c r="AQ608" s="58"/>
      <c r="AR608" s="58"/>
      <c r="AS608" s="58"/>
      <c r="AT608" s="58"/>
    </row>
    <row r="609" spans="1:46" ht="12.75" customHeight="1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8"/>
      <c r="AN609" s="58"/>
      <c r="AO609" s="58"/>
      <c r="AP609" s="58"/>
      <c r="AQ609" s="58"/>
      <c r="AR609" s="58"/>
      <c r="AS609" s="58"/>
      <c r="AT609" s="58"/>
    </row>
    <row r="610" spans="1:46" ht="12.75" customHeight="1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8"/>
      <c r="AN610" s="58"/>
      <c r="AO610" s="58"/>
      <c r="AP610" s="58"/>
      <c r="AQ610" s="58"/>
      <c r="AR610" s="58"/>
      <c r="AS610" s="58"/>
      <c r="AT610" s="58"/>
    </row>
    <row r="611" spans="1:46" ht="12.75" customHeight="1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8"/>
      <c r="AN611" s="58"/>
      <c r="AO611" s="58"/>
      <c r="AP611" s="58"/>
      <c r="AQ611" s="58"/>
      <c r="AR611" s="58"/>
      <c r="AS611" s="58"/>
      <c r="AT611" s="58"/>
    </row>
    <row r="612" spans="1:46" ht="12.75" customHeight="1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8"/>
      <c r="AN612" s="58"/>
      <c r="AO612" s="58"/>
      <c r="AP612" s="58"/>
      <c r="AQ612" s="58"/>
      <c r="AR612" s="58"/>
      <c r="AS612" s="58"/>
      <c r="AT612" s="58"/>
    </row>
    <row r="613" spans="1:46" ht="12.75" customHeight="1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8"/>
      <c r="AN613" s="58"/>
      <c r="AO613" s="58"/>
      <c r="AP613" s="58"/>
      <c r="AQ613" s="58"/>
      <c r="AR613" s="58"/>
      <c r="AS613" s="58"/>
      <c r="AT613" s="58"/>
    </row>
    <row r="614" spans="1:46" ht="12.75" customHeight="1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8"/>
      <c r="AN614" s="58"/>
      <c r="AO614" s="58"/>
      <c r="AP614" s="58"/>
      <c r="AQ614" s="58"/>
      <c r="AR614" s="58"/>
      <c r="AS614" s="58"/>
      <c r="AT614" s="58"/>
    </row>
    <row r="615" spans="1:46" ht="12.75" customHeight="1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8"/>
      <c r="AN615" s="58"/>
      <c r="AO615" s="58"/>
      <c r="AP615" s="58"/>
      <c r="AQ615" s="58"/>
      <c r="AR615" s="58"/>
      <c r="AS615" s="58"/>
      <c r="AT615" s="58"/>
    </row>
    <row r="616" spans="1:46" ht="12.75" customHeight="1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8"/>
      <c r="AN616" s="58"/>
      <c r="AO616" s="58"/>
      <c r="AP616" s="58"/>
      <c r="AQ616" s="58"/>
      <c r="AR616" s="58"/>
      <c r="AS616" s="58"/>
      <c r="AT616" s="58"/>
    </row>
    <row r="617" spans="1:46" ht="12.75" customHeight="1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8"/>
      <c r="AN617" s="58"/>
      <c r="AO617" s="58"/>
      <c r="AP617" s="58"/>
      <c r="AQ617" s="58"/>
      <c r="AR617" s="58"/>
      <c r="AS617" s="58"/>
      <c r="AT617" s="58"/>
    </row>
    <row r="618" spans="1:46" ht="12.75" customHeight="1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8"/>
      <c r="AN618" s="58"/>
      <c r="AO618" s="58"/>
      <c r="AP618" s="58"/>
      <c r="AQ618" s="58"/>
      <c r="AR618" s="58"/>
      <c r="AS618" s="58"/>
      <c r="AT618" s="58"/>
    </row>
    <row r="619" spans="1:46" ht="12.75" customHeight="1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8"/>
      <c r="AN619" s="58"/>
      <c r="AO619" s="58"/>
      <c r="AP619" s="58"/>
      <c r="AQ619" s="58"/>
      <c r="AR619" s="58"/>
      <c r="AS619" s="58"/>
      <c r="AT619" s="58"/>
    </row>
    <row r="620" spans="1:46" ht="12.75" customHeight="1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8"/>
      <c r="AN620" s="58"/>
      <c r="AO620" s="58"/>
      <c r="AP620" s="58"/>
      <c r="AQ620" s="58"/>
      <c r="AR620" s="58"/>
      <c r="AS620" s="58"/>
      <c r="AT620" s="58"/>
    </row>
    <row r="621" spans="1:46" ht="12.75" customHeight="1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8"/>
      <c r="AN621" s="58"/>
      <c r="AO621" s="58"/>
      <c r="AP621" s="58"/>
      <c r="AQ621" s="58"/>
      <c r="AR621" s="58"/>
      <c r="AS621" s="58"/>
      <c r="AT621" s="58"/>
    </row>
    <row r="622" spans="1:46" ht="12.75" customHeight="1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8"/>
      <c r="AN622" s="58"/>
      <c r="AO622" s="58"/>
      <c r="AP622" s="58"/>
      <c r="AQ622" s="58"/>
      <c r="AR622" s="58"/>
      <c r="AS622" s="58"/>
      <c r="AT622" s="58"/>
    </row>
    <row r="623" spans="1:46" ht="12.75" customHeight="1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8"/>
      <c r="AN623" s="58"/>
      <c r="AO623" s="58"/>
      <c r="AP623" s="58"/>
      <c r="AQ623" s="58"/>
      <c r="AR623" s="58"/>
      <c r="AS623" s="58"/>
      <c r="AT623" s="58"/>
    </row>
    <row r="624" spans="1:46" ht="12.75" customHeight="1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8"/>
      <c r="AN624" s="58"/>
      <c r="AO624" s="58"/>
      <c r="AP624" s="58"/>
      <c r="AQ624" s="58"/>
      <c r="AR624" s="58"/>
      <c r="AS624" s="58"/>
      <c r="AT624" s="58"/>
    </row>
    <row r="625" spans="1:46" ht="12.75" customHeight="1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8"/>
      <c r="AN625" s="58"/>
      <c r="AO625" s="58"/>
      <c r="AP625" s="58"/>
      <c r="AQ625" s="58"/>
      <c r="AR625" s="58"/>
      <c r="AS625" s="58"/>
      <c r="AT625" s="58"/>
    </row>
    <row r="626" spans="1:46" ht="12.75" customHeight="1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8"/>
      <c r="AN626" s="58"/>
      <c r="AO626" s="58"/>
      <c r="AP626" s="58"/>
      <c r="AQ626" s="58"/>
      <c r="AR626" s="58"/>
      <c r="AS626" s="58"/>
      <c r="AT626" s="58"/>
    </row>
    <row r="627" spans="1:46" ht="12.75" customHeight="1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8"/>
      <c r="AN627" s="58"/>
      <c r="AO627" s="58"/>
      <c r="AP627" s="58"/>
      <c r="AQ627" s="58"/>
      <c r="AR627" s="58"/>
      <c r="AS627" s="58"/>
      <c r="AT627" s="58"/>
    </row>
    <row r="628" spans="1:46" ht="12.75" customHeight="1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8"/>
      <c r="AN628" s="58"/>
      <c r="AO628" s="58"/>
      <c r="AP628" s="58"/>
      <c r="AQ628" s="58"/>
      <c r="AR628" s="58"/>
      <c r="AS628" s="58"/>
      <c r="AT628" s="58"/>
    </row>
    <row r="629" spans="1:46" ht="12.75" customHeight="1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8"/>
      <c r="AN629" s="58"/>
      <c r="AO629" s="58"/>
      <c r="AP629" s="58"/>
      <c r="AQ629" s="58"/>
      <c r="AR629" s="58"/>
      <c r="AS629" s="58"/>
      <c r="AT629" s="58"/>
    </row>
    <row r="630" spans="1:46" ht="12.75" customHeight="1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8"/>
      <c r="AN630" s="58"/>
      <c r="AO630" s="58"/>
      <c r="AP630" s="58"/>
      <c r="AQ630" s="58"/>
      <c r="AR630" s="58"/>
      <c r="AS630" s="58"/>
      <c r="AT630" s="58"/>
    </row>
    <row r="631" spans="1:46" ht="12.75" customHeight="1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8"/>
      <c r="AN631" s="58"/>
      <c r="AO631" s="58"/>
      <c r="AP631" s="58"/>
      <c r="AQ631" s="58"/>
      <c r="AR631" s="58"/>
      <c r="AS631" s="58"/>
      <c r="AT631" s="58"/>
    </row>
    <row r="632" spans="1:46" ht="12.75" customHeight="1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8"/>
      <c r="AN632" s="58"/>
      <c r="AO632" s="58"/>
      <c r="AP632" s="58"/>
      <c r="AQ632" s="58"/>
      <c r="AR632" s="58"/>
      <c r="AS632" s="58"/>
      <c r="AT632" s="58"/>
    </row>
    <row r="633" spans="1:46" ht="12.75" customHeight="1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8"/>
      <c r="AN633" s="58"/>
      <c r="AO633" s="58"/>
      <c r="AP633" s="58"/>
      <c r="AQ633" s="58"/>
      <c r="AR633" s="58"/>
      <c r="AS633" s="58"/>
      <c r="AT633" s="58"/>
    </row>
    <row r="634" spans="1:46" ht="12.75" customHeight="1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8"/>
      <c r="AN634" s="58"/>
      <c r="AO634" s="58"/>
      <c r="AP634" s="58"/>
      <c r="AQ634" s="58"/>
      <c r="AR634" s="58"/>
      <c r="AS634" s="58"/>
      <c r="AT634" s="58"/>
    </row>
    <row r="635" spans="1:46" ht="12.75" customHeight="1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8"/>
      <c r="AN635" s="58"/>
      <c r="AO635" s="58"/>
      <c r="AP635" s="58"/>
      <c r="AQ635" s="58"/>
      <c r="AR635" s="58"/>
      <c r="AS635" s="58"/>
      <c r="AT635" s="58"/>
    </row>
    <row r="636" spans="1:46" ht="12.75" customHeight="1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8"/>
      <c r="AN636" s="58"/>
      <c r="AO636" s="58"/>
      <c r="AP636" s="58"/>
      <c r="AQ636" s="58"/>
      <c r="AR636" s="58"/>
      <c r="AS636" s="58"/>
      <c r="AT636" s="58"/>
    </row>
    <row r="637" spans="1:46" ht="12.75" customHeight="1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8"/>
      <c r="AN637" s="58"/>
      <c r="AO637" s="58"/>
      <c r="AP637" s="58"/>
      <c r="AQ637" s="58"/>
      <c r="AR637" s="58"/>
      <c r="AS637" s="58"/>
      <c r="AT637" s="58"/>
    </row>
    <row r="638" spans="1:46" ht="12.75" customHeight="1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8"/>
      <c r="AN638" s="58"/>
      <c r="AO638" s="58"/>
      <c r="AP638" s="58"/>
      <c r="AQ638" s="58"/>
      <c r="AR638" s="58"/>
      <c r="AS638" s="58"/>
      <c r="AT638" s="58"/>
    </row>
    <row r="639" spans="1:46" ht="12.75" customHeight="1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8"/>
      <c r="AN639" s="58"/>
      <c r="AO639" s="58"/>
      <c r="AP639" s="58"/>
      <c r="AQ639" s="58"/>
      <c r="AR639" s="58"/>
      <c r="AS639" s="58"/>
      <c r="AT639" s="58"/>
    </row>
    <row r="640" spans="1:46" ht="12.75" customHeight="1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8"/>
      <c r="AN640" s="58"/>
      <c r="AO640" s="58"/>
      <c r="AP640" s="58"/>
      <c r="AQ640" s="58"/>
      <c r="AR640" s="58"/>
      <c r="AS640" s="58"/>
      <c r="AT640" s="58"/>
    </row>
    <row r="641" spans="1:46" ht="12.75" customHeight="1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8"/>
      <c r="AN641" s="58"/>
      <c r="AO641" s="58"/>
      <c r="AP641" s="58"/>
      <c r="AQ641" s="58"/>
      <c r="AR641" s="58"/>
      <c r="AS641" s="58"/>
      <c r="AT641" s="58"/>
    </row>
    <row r="642" spans="1:46" ht="12.75" customHeight="1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8"/>
      <c r="AN642" s="58"/>
      <c r="AO642" s="58"/>
      <c r="AP642" s="58"/>
      <c r="AQ642" s="58"/>
      <c r="AR642" s="58"/>
      <c r="AS642" s="58"/>
      <c r="AT642" s="58"/>
    </row>
    <row r="643" spans="1:46" ht="12.75" customHeight="1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8"/>
      <c r="AN643" s="58"/>
      <c r="AO643" s="58"/>
      <c r="AP643" s="58"/>
      <c r="AQ643" s="58"/>
      <c r="AR643" s="58"/>
      <c r="AS643" s="58"/>
      <c r="AT643" s="58"/>
    </row>
    <row r="644" spans="1:46" ht="12.75" customHeight="1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8"/>
      <c r="AN644" s="58"/>
      <c r="AO644" s="58"/>
      <c r="AP644" s="58"/>
      <c r="AQ644" s="58"/>
      <c r="AR644" s="58"/>
      <c r="AS644" s="58"/>
      <c r="AT644" s="58"/>
    </row>
    <row r="645" spans="1:46" ht="12.75" customHeight="1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8"/>
      <c r="AN645" s="58"/>
      <c r="AO645" s="58"/>
      <c r="AP645" s="58"/>
      <c r="AQ645" s="58"/>
      <c r="AR645" s="58"/>
      <c r="AS645" s="58"/>
      <c r="AT645" s="58"/>
    </row>
    <row r="646" spans="1:46" ht="12.75" customHeight="1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8"/>
      <c r="AN646" s="58"/>
      <c r="AO646" s="58"/>
      <c r="AP646" s="58"/>
      <c r="AQ646" s="58"/>
      <c r="AR646" s="58"/>
      <c r="AS646" s="58"/>
      <c r="AT646" s="58"/>
    </row>
    <row r="647" spans="1:46" ht="12.75" customHeight="1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8"/>
      <c r="AN647" s="58"/>
      <c r="AO647" s="58"/>
      <c r="AP647" s="58"/>
      <c r="AQ647" s="58"/>
      <c r="AR647" s="58"/>
      <c r="AS647" s="58"/>
      <c r="AT647" s="58"/>
    </row>
    <row r="648" spans="1:46" ht="12.75" customHeight="1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8"/>
      <c r="AN648" s="58"/>
      <c r="AO648" s="58"/>
      <c r="AP648" s="58"/>
      <c r="AQ648" s="58"/>
      <c r="AR648" s="58"/>
      <c r="AS648" s="58"/>
      <c r="AT648" s="58"/>
    </row>
    <row r="649" spans="1:46" ht="12.75" customHeight="1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8"/>
      <c r="AN649" s="58"/>
      <c r="AO649" s="58"/>
      <c r="AP649" s="58"/>
      <c r="AQ649" s="58"/>
      <c r="AR649" s="58"/>
      <c r="AS649" s="58"/>
      <c r="AT649" s="58"/>
    </row>
    <row r="650" spans="1:46" ht="12.75" customHeight="1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8"/>
      <c r="AN650" s="58"/>
      <c r="AO650" s="58"/>
      <c r="AP650" s="58"/>
      <c r="AQ650" s="58"/>
      <c r="AR650" s="58"/>
      <c r="AS650" s="58"/>
      <c r="AT650" s="58"/>
    </row>
    <row r="651" spans="1:46" ht="12.75" customHeight="1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8"/>
      <c r="AN651" s="58"/>
      <c r="AO651" s="58"/>
      <c r="AP651" s="58"/>
      <c r="AQ651" s="58"/>
      <c r="AR651" s="58"/>
      <c r="AS651" s="58"/>
      <c r="AT651" s="58"/>
    </row>
    <row r="652" spans="1:46" ht="12.75" customHeight="1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8"/>
      <c r="AN652" s="58"/>
      <c r="AO652" s="58"/>
      <c r="AP652" s="58"/>
      <c r="AQ652" s="58"/>
      <c r="AR652" s="58"/>
      <c r="AS652" s="58"/>
      <c r="AT652" s="58"/>
    </row>
    <row r="653" spans="1:46" ht="12.75" customHeight="1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8"/>
      <c r="AN653" s="58"/>
      <c r="AO653" s="58"/>
      <c r="AP653" s="58"/>
      <c r="AQ653" s="58"/>
      <c r="AR653" s="58"/>
      <c r="AS653" s="58"/>
      <c r="AT653" s="58"/>
    </row>
    <row r="654" spans="1:46" ht="12.75" customHeight="1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8"/>
      <c r="AN654" s="58"/>
      <c r="AO654" s="58"/>
      <c r="AP654" s="58"/>
      <c r="AQ654" s="58"/>
      <c r="AR654" s="58"/>
      <c r="AS654" s="58"/>
      <c r="AT654" s="58"/>
    </row>
    <row r="655" spans="1:46" ht="12.75" customHeight="1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8"/>
      <c r="AN655" s="58"/>
      <c r="AO655" s="58"/>
      <c r="AP655" s="58"/>
      <c r="AQ655" s="58"/>
      <c r="AR655" s="58"/>
      <c r="AS655" s="58"/>
      <c r="AT655" s="58"/>
    </row>
    <row r="656" spans="1:46" ht="12.75" customHeight="1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8"/>
      <c r="AN656" s="58"/>
      <c r="AO656" s="58"/>
      <c r="AP656" s="58"/>
      <c r="AQ656" s="58"/>
      <c r="AR656" s="58"/>
      <c r="AS656" s="58"/>
      <c r="AT656" s="58"/>
    </row>
    <row r="657" spans="1:46" ht="12.75" customHeight="1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8"/>
      <c r="AN657" s="58"/>
      <c r="AO657" s="58"/>
      <c r="AP657" s="58"/>
      <c r="AQ657" s="58"/>
      <c r="AR657" s="58"/>
      <c r="AS657" s="58"/>
      <c r="AT657" s="58"/>
    </row>
    <row r="658" spans="1:46" ht="12.75" customHeight="1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8"/>
      <c r="AN658" s="58"/>
      <c r="AO658" s="58"/>
      <c r="AP658" s="58"/>
      <c r="AQ658" s="58"/>
      <c r="AR658" s="58"/>
      <c r="AS658" s="58"/>
      <c r="AT658" s="58"/>
    </row>
    <row r="659" spans="1:46" ht="12.75" customHeight="1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8"/>
      <c r="AN659" s="58"/>
      <c r="AO659" s="58"/>
      <c r="AP659" s="58"/>
      <c r="AQ659" s="58"/>
      <c r="AR659" s="58"/>
      <c r="AS659" s="58"/>
      <c r="AT659" s="58"/>
    </row>
    <row r="660" spans="1:46" ht="12.75" customHeight="1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8"/>
      <c r="AN660" s="58"/>
      <c r="AO660" s="58"/>
      <c r="AP660" s="58"/>
      <c r="AQ660" s="58"/>
      <c r="AR660" s="58"/>
      <c r="AS660" s="58"/>
      <c r="AT660" s="58"/>
    </row>
    <row r="661" spans="1:46" ht="12.75" customHeight="1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8"/>
      <c r="AN661" s="58"/>
      <c r="AO661" s="58"/>
      <c r="AP661" s="58"/>
      <c r="AQ661" s="58"/>
      <c r="AR661" s="58"/>
      <c r="AS661" s="58"/>
      <c r="AT661" s="58"/>
    </row>
    <row r="662" spans="1:46" ht="12.75" customHeight="1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8"/>
      <c r="AN662" s="58"/>
      <c r="AO662" s="58"/>
      <c r="AP662" s="58"/>
      <c r="AQ662" s="58"/>
      <c r="AR662" s="58"/>
      <c r="AS662" s="58"/>
      <c r="AT662" s="58"/>
    </row>
    <row r="663" spans="1:46" ht="12.75" customHeight="1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8"/>
      <c r="AN663" s="58"/>
      <c r="AO663" s="58"/>
      <c r="AP663" s="58"/>
      <c r="AQ663" s="58"/>
      <c r="AR663" s="58"/>
      <c r="AS663" s="58"/>
      <c r="AT663" s="58"/>
    </row>
    <row r="664" spans="1:46" ht="12.75" customHeight="1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8"/>
      <c r="AN664" s="58"/>
      <c r="AO664" s="58"/>
      <c r="AP664" s="58"/>
      <c r="AQ664" s="58"/>
      <c r="AR664" s="58"/>
      <c r="AS664" s="58"/>
      <c r="AT664" s="58"/>
    </row>
    <row r="665" spans="1:46" ht="12.75" customHeight="1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8"/>
      <c r="AN665" s="58"/>
      <c r="AO665" s="58"/>
      <c r="AP665" s="58"/>
      <c r="AQ665" s="58"/>
      <c r="AR665" s="58"/>
      <c r="AS665" s="58"/>
      <c r="AT665" s="58"/>
    </row>
    <row r="666" spans="1:46" ht="12.75" customHeight="1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8"/>
      <c r="AN666" s="58"/>
      <c r="AO666" s="58"/>
      <c r="AP666" s="58"/>
      <c r="AQ666" s="58"/>
      <c r="AR666" s="58"/>
      <c r="AS666" s="58"/>
      <c r="AT666" s="58"/>
    </row>
    <row r="667" spans="1:46" ht="12.75" customHeight="1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8"/>
      <c r="AN667" s="58"/>
      <c r="AO667" s="58"/>
      <c r="AP667" s="58"/>
      <c r="AQ667" s="58"/>
      <c r="AR667" s="58"/>
      <c r="AS667" s="58"/>
      <c r="AT667" s="58"/>
    </row>
    <row r="668" spans="1:46" ht="12.75" customHeight="1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8"/>
      <c r="AN668" s="58"/>
      <c r="AO668" s="58"/>
      <c r="AP668" s="58"/>
      <c r="AQ668" s="58"/>
      <c r="AR668" s="58"/>
      <c r="AS668" s="58"/>
      <c r="AT668" s="58"/>
    </row>
    <row r="669" spans="1:46" ht="12.75" customHeight="1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8"/>
      <c r="AN669" s="58"/>
      <c r="AO669" s="58"/>
      <c r="AP669" s="58"/>
      <c r="AQ669" s="58"/>
      <c r="AR669" s="58"/>
      <c r="AS669" s="58"/>
      <c r="AT669" s="58"/>
    </row>
    <row r="670" spans="1:46" ht="12.75" customHeight="1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8"/>
      <c r="AN670" s="58"/>
      <c r="AO670" s="58"/>
      <c r="AP670" s="58"/>
      <c r="AQ670" s="58"/>
      <c r="AR670" s="58"/>
      <c r="AS670" s="58"/>
      <c r="AT670" s="58"/>
    </row>
    <row r="671" spans="1:46" ht="12.75" customHeight="1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8"/>
      <c r="AN671" s="58"/>
      <c r="AO671" s="58"/>
      <c r="AP671" s="58"/>
      <c r="AQ671" s="58"/>
      <c r="AR671" s="58"/>
      <c r="AS671" s="58"/>
      <c r="AT671" s="58"/>
    </row>
    <row r="672" spans="1:46" ht="12.75" customHeight="1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8"/>
      <c r="AN672" s="58"/>
      <c r="AO672" s="58"/>
      <c r="AP672" s="58"/>
      <c r="AQ672" s="58"/>
      <c r="AR672" s="58"/>
      <c r="AS672" s="58"/>
      <c r="AT672" s="58"/>
    </row>
    <row r="673" spans="1:46" ht="12.75" customHeight="1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8"/>
      <c r="AN673" s="58"/>
      <c r="AO673" s="58"/>
      <c r="AP673" s="58"/>
      <c r="AQ673" s="58"/>
      <c r="AR673" s="58"/>
      <c r="AS673" s="58"/>
      <c r="AT673" s="58"/>
    </row>
    <row r="674" spans="1:46" ht="12.75" customHeight="1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8"/>
      <c r="AN674" s="58"/>
      <c r="AO674" s="58"/>
      <c r="AP674" s="58"/>
      <c r="AQ674" s="58"/>
      <c r="AR674" s="58"/>
      <c r="AS674" s="58"/>
      <c r="AT674" s="58"/>
    </row>
    <row r="675" spans="1:46" ht="12.75" customHeight="1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8"/>
      <c r="AN675" s="58"/>
      <c r="AO675" s="58"/>
      <c r="AP675" s="58"/>
      <c r="AQ675" s="58"/>
      <c r="AR675" s="58"/>
      <c r="AS675" s="58"/>
      <c r="AT675" s="58"/>
    </row>
    <row r="676" spans="1:46" ht="12.75" customHeight="1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8"/>
      <c r="AN676" s="58"/>
      <c r="AO676" s="58"/>
      <c r="AP676" s="58"/>
      <c r="AQ676" s="58"/>
      <c r="AR676" s="58"/>
      <c r="AS676" s="58"/>
      <c r="AT676" s="58"/>
    </row>
    <row r="677" spans="1:46" ht="12.75" customHeight="1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8"/>
      <c r="AN677" s="58"/>
      <c r="AO677" s="58"/>
      <c r="AP677" s="58"/>
      <c r="AQ677" s="58"/>
      <c r="AR677" s="58"/>
      <c r="AS677" s="58"/>
      <c r="AT677" s="58"/>
    </row>
    <row r="678" spans="1:46" ht="12.75" customHeight="1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8"/>
      <c r="AN678" s="58"/>
      <c r="AO678" s="58"/>
      <c r="AP678" s="58"/>
      <c r="AQ678" s="58"/>
      <c r="AR678" s="58"/>
      <c r="AS678" s="58"/>
      <c r="AT678" s="58"/>
    </row>
    <row r="679" spans="1:46" ht="12.75" customHeight="1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8"/>
      <c r="AN679" s="58"/>
      <c r="AO679" s="58"/>
      <c r="AP679" s="58"/>
      <c r="AQ679" s="58"/>
      <c r="AR679" s="58"/>
      <c r="AS679" s="58"/>
      <c r="AT679" s="58"/>
    </row>
    <row r="680" spans="1:46" ht="12.75" customHeight="1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8"/>
      <c r="AN680" s="58"/>
      <c r="AO680" s="58"/>
      <c r="AP680" s="58"/>
      <c r="AQ680" s="58"/>
      <c r="AR680" s="58"/>
      <c r="AS680" s="58"/>
      <c r="AT680" s="58"/>
    </row>
    <row r="681" spans="1:46" ht="12.75" customHeight="1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8"/>
      <c r="AN681" s="58"/>
      <c r="AO681" s="58"/>
      <c r="AP681" s="58"/>
      <c r="AQ681" s="58"/>
      <c r="AR681" s="58"/>
      <c r="AS681" s="58"/>
      <c r="AT681" s="58"/>
    </row>
    <row r="682" spans="1:46" ht="12.75" customHeight="1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8"/>
      <c r="AN682" s="58"/>
      <c r="AO682" s="58"/>
      <c r="AP682" s="58"/>
      <c r="AQ682" s="58"/>
      <c r="AR682" s="58"/>
      <c r="AS682" s="58"/>
      <c r="AT682" s="58"/>
    </row>
    <row r="683" spans="1:46" ht="12.75" customHeight="1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8"/>
      <c r="AN683" s="58"/>
      <c r="AO683" s="58"/>
      <c r="AP683" s="58"/>
      <c r="AQ683" s="58"/>
      <c r="AR683" s="58"/>
      <c r="AS683" s="58"/>
      <c r="AT683" s="58"/>
    </row>
    <row r="684" spans="1:46" ht="12.75" customHeight="1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8"/>
      <c r="AN684" s="58"/>
      <c r="AO684" s="58"/>
      <c r="AP684" s="58"/>
      <c r="AQ684" s="58"/>
      <c r="AR684" s="58"/>
      <c r="AS684" s="58"/>
      <c r="AT684" s="58"/>
    </row>
    <row r="685" spans="1:46" ht="12.75" customHeight="1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8"/>
      <c r="AN685" s="58"/>
      <c r="AO685" s="58"/>
      <c r="AP685" s="58"/>
      <c r="AQ685" s="58"/>
      <c r="AR685" s="58"/>
      <c r="AS685" s="58"/>
      <c r="AT685" s="58"/>
    </row>
    <row r="686" spans="1:46" ht="12.75" customHeight="1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8"/>
      <c r="AN686" s="58"/>
      <c r="AO686" s="58"/>
      <c r="AP686" s="58"/>
      <c r="AQ686" s="58"/>
      <c r="AR686" s="58"/>
      <c r="AS686" s="58"/>
      <c r="AT686" s="58"/>
    </row>
    <row r="687" spans="1:46" ht="12.75" customHeight="1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8"/>
      <c r="AN687" s="58"/>
      <c r="AO687" s="58"/>
      <c r="AP687" s="58"/>
      <c r="AQ687" s="58"/>
      <c r="AR687" s="58"/>
      <c r="AS687" s="58"/>
      <c r="AT687" s="58"/>
    </row>
    <row r="688" spans="1:46" ht="12.75" customHeight="1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8"/>
      <c r="AN688" s="58"/>
      <c r="AO688" s="58"/>
      <c r="AP688" s="58"/>
      <c r="AQ688" s="58"/>
      <c r="AR688" s="58"/>
      <c r="AS688" s="58"/>
      <c r="AT688" s="58"/>
    </row>
    <row r="689" spans="1:46" ht="12.75" customHeight="1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8"/>
      <c r="AN689" s="58"/>
      <c r="AO689" s="58"/>
      <c r="AP689" s="58"/>
      <c r="AQ689" s="58"/>
      <c r="AR689" s="58"/>
      <c r="AS689" s="58"/>
      <c r="AT689" s="58"/>
    </row>
    <row r="690" spans="1:46" ht="12.75" customHeight="1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8"/>
      <c r="AN690" s="58"/>
      <c r="AO690" s="58"/>
      <c r="AP690" s="58"/>
      <c r="AQ690" s="58"/>
      <c r="AR690" s="58"/>
      <c r="AS690" s="58"/>
      <c r="AT690" s="58"/>
    </row>
    <row r="691" spans="1:46" ht="12.75" customHeight="1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8"/>
      <c r="AN691" s="58"/>
      <c r="AO691" s="58"/>
      <c r="AP691" s="58"/>
      <c r="AQ691" s="58"/>
      <c r="AR691" s="58"/>
      <c r="AS691" s="58"/>
      <c r="AT691" s="58"/>
    </row>
    <row r="692" spans="1:46" ht="12.75" customHeight="1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8"/>
      <c r="AN692" s="58"/>
      <c r="AO692" s="58"/>
      <c r="AP692" s="58"/>
      <c r="AQ692" s="58"/>
      <c r="AR692" s="58"/>
      <c r="AS692" s="58"/>
      <c r="AT692" s="58"/>
    </row>
    <row r="693" spans="1:46" ht="12.75" customHeight="1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8"/>
      <c r="AN693" s="58"/>
      <c r="AO693" s="58"/>
      <c r="AP693" s="58"/>
      <c r="AQ693" s="58"/>
      <c r="AR693" s="58"/>
      <c r="AS693" s="58"/>
      <c r="AT693" s="58"/>
    </row>
    <row r="694" spans="1:46" ht="12.75" customHeight="1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8"/>
      <c r="AN694" s="58"/>
      <c r="AO694" s="58"/>
      <c r="AP694" s="58"/>
      <c r="AQ694" s="58"/>
      <c r="AR694" s="58"/>
      <c r="AS694" s="58"/>
      <c r="AT694" s="58"/>
    </row>
    <row r="695" spans="1:46" ht="12.75" customHeight="1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8"/>
      <c r="AN695" s="58"/>
      <c r="AO695" s="58"/>
      <c r="AP695" s="58"/>
      <c r="AQ695" s="58"/>
      <c r="AR695" s="58"/>
      <c r="AS695" s="58"/>
      <c r="AT695" s="58"/>
    </row>
    <row r="696" spans="1:46" ht="12.75" customHeight="1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8"/>
      <c r="AN696" s="58"/>
      <c r="AO696" s="58"/>
      <c r="AP696" s="58"/>
      <c r="AQ696" s="58"/>
      <c r="AR696" s="58"/>
      <c r="AS696" s="58"/>
      <c r="AT696" s="58"/>
    </row>
    <row r="697" spans="1:46" ht="12.75" customHeight="1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8"/>
      <c r="AN697" s="58"/>
      <c r="AO697" s="58"/>
      <c r="AP697" s="58"/>
      <c r="AQ697" s="58"/>
      <c r="AR697" s="58"/>
      <c r="AS697" s="58"/>
      <c r="AT697" s="58"/>
    </row>
    <row r="698" spans="1:46" ht="12.75" customHeight="1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8"/>
      <c r="AN698" s="58"/>
      <c r="AO698" s="58"/>
      <c r="AP698" s="58"/>
      <c r="AQ698" s="58"/>
      <c r="AR698" s="58"/>
      <c r="AS698" s="58"/>
      <c r="AT698" s="58"/>
    </row>
    <row r="699" spans="1:46" ht="12.75" customHeight="1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8"/>
      <c r="AN699" s="58"/>
      <c r="AO699" s="58"/>
      <c r="AP699" s="58"/>
      <c r="AQ699" s="58"/>
      <c r="AR699" s="58"/>
      <c r="AS699" s="58"/>
      <c r="AT699" s="58"/>
    </row>
    <row r="700" spans="1:46" ht="12.75" customHeight="1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8"/>
      <c r="AN700" s="58"/>
      <c r="AO700" s="58"/>
      <c r="AP700" s="58"/>
      <c r="AQ700" s="58"/>
      <c r="AR700" s="58"/>
      <c r="AS700" s="58"/>
      <c r="AT700" s="58"/>
    </row>
    <row r="701" spans="1:46" ht="12.75" customHeight="1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8"/>
      <c r="AN701" s="58"/>
      <c r="AO701" s="58"/>
      <c r="AP701" s="58"/>
      <c r="AQ701" s="58"/>
      <c r="AR701" s="58"/>
      <c r="AS701" s="58"/>
      <c r="AT701" s="58"/>
    </row>
    <row r="702" spans="1:46" ht="12.75" customHeight="1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8"/>
      <c r="AN702" s="58"/>
      <c r="AO702" s="58"/>
      <c r="AP702" s="58"/>
      <c r="AQ702" s="58"/>
      <c r="AR702" s="58"/>
      <c r="AS702" s="58"/>
      <c r="AT702" s="58"/>
    </row>
    <row r="703" spans="1:46" ht="12.75" customHeight="1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8"/>
      <c r="AN703" s="58"/>
      <c r="AO703" s="58"/>
      <c r="AP703" s="58"/>
      <c r="AQ703" s="58"/>
      <c r="AR703" s="58"/>
      <c r="AS703" s="58"/>
      <c r="AT703" s="58"/>
    </row>
    <row r="704" spans="1:46" ht="12.75" customHeight="1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8"/>
      <c r="AN704" s="58"/>
      <c r="AO704" s="58"/>
      <c r="AP704" s="58"/>
      <c r="AQ704" s="58"/>
      <c r="AR704" s="58"/>
      <c r="AS704" s="58"/>
      <c r="AT704" s="58"/>
    </row>
    <row r="705" spans="1:46" ht="12.75" customHeight="1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8"/>
      <c r="AN705" s="58"/>
      <c r="AO705" s="58"/>
      <c r="AP705" s="58"/>
      <c r="AQ705" s="58"/>
      <c r="AR705" s="58"/>
      <c r="AS705" s="58"/>
      <c r="AT705" s="58"/>
    </row>
    <row r="706" spans="1:46" ht="12.75" customHeight="1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8"/>
      <c r="AN706" s="58"/>
      <c r="AO706" s="58"/>
      <c r="AP706" s="58"/>
      <c r="AQ706" s="58"/>
      <c r="AR706" s="58"/>
      <c r="AS706" s="58"/>
      <c r="AT706" s="58"/>
    </row>
    <row r="707" spans="1:46" ht="12.75" customHeight="1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8"/>
      <c r="AN707" s="58"/>
      <c r="AO707" s="58"/>
      <c r="AP707" s="58"/>
      <c r="AQ707" s="58"/>
      <c r="AR707" s="58"/>
      <c r="AS707" s="58"/>
      <c r="AT707" s="58"/>
    </row>
    <row r="708" spans="1:46" ht="12.75" customHeight="1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8"/>
      <c r="AN708" s="58"/>
      <c r="AO708" s="58"/>
      <c r="AP708" s="58"/>
      <c r="AQ708" s="58"/>
      <c r="AR708" s="58"/>
      <c r="AS708" s="58"/>
      <c r="AT708" s="58"/>
    </row>
    <row r="709" spans="1:46" ht="12.75" customHeight="1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8"/>
      <c r="AN709" s="58"/>
      <c r="AO709" s="58"/>
      <c r="AP709" s="58"/>
      <c r="AQ709" s="58"/>
      <c r="AR709" s="58"/>
      <c r="AS709" s="58"/>
      <c r="AT709" s="58"/>
    </row>
    <row r="710" spans="1:46" ht="12.75" customHeight="1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8"/>
      <c r="AN710" s="58"/>
      <c r="AO710" s="58"/>
      <c r="AP710" s="58"/>
      <c r="AQ710" s="58"/>
      <c r="AR710" s="58"/>
      <c r="AS710" s="58"/>
      <c r="AT710" s="58"/>
    </row>
    <row r="711" spans="1:46" ht="12.75" customHeight="1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8"/>
      <c r="AN711" s="58"/>
      <c r="AO711" s="58"/>
      <c r="AP711" s="58"/>
      <c r="AQ711" s="58"/>
      <c r="AR711" s="58"/>
      <c r="AS711" s="58"/>
      <c r="AT711" s="58"/>
    </row>
    <row r="712" spans="1:46" ht="12.75" customHeight="1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8"/>
      <c r="AN712" s="58"/>
      <c r="AO712" s="58"/>
      <c r="AP712" s="58"/>
      <c r="AQ712" s="58"/>
      <c r="AR712" s="58"/>
      <c r="AS712" s="58"/>
      <c r="AT712" s="58"/>
    </row>
    <row r="713" spans="1:46" ht="12.75" customHeight="1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8"/>
      <c r="AN713" s="58"/>
      <c r="AO713" s="58"/>
      <c r="AP713" s="58"/>
      <c r="AQ713" s="58"/>
      <c r="AR713" s="58"/>
      <c r="AS713" s="58"/>
      <c r="AT713" s="58"/>
    </row>
    <row r="714" spans="1:46" ht="12.75" customHeight="1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8"/>
      <c r="AN714" s="58"/>
      <c r="AO714" s="58"/>
      <c r="AP714" s="58"/>
      <c r="AQ714" s="58"/>
      <c r="AR714" s="58"/>
      <c r="AS714" s="58"/>
      <c r="AT714" s="58"/>
    </row>
    <row r="715" spans="1:46" ht="12.75" customHeight="1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8"/>
      <c r="AN715" s="58"/>
      <c r="AO715" s="58"/>
      <c r="AP715" s="58"/>
      <c r="AQ715" s="58"/>
      <c r="AR715" s="58"/>
      <c r="AS715" s="58"/>
      <c r="AT715" s="58"/>
    </row>
    <row r="716" spans="1:46" ht="12.75" customHeight="1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8"/>
      <c r="AN716" s="58"/>
      <c r="AO716" s="58"/>
      <c r="AP716" s="58"/>
      <c r="AQ716" s="58"/>
      <c r="AR716" s="58"/>
      <c r="AS716" s="58"/>
      <c r="AT716" s="58"/>
    </row>
    <row r="717" spans="1:46" ht="12.75" customHeight="1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8"/>
      <c r="AN717" s="58"/>
      <c r="AO717" s="58"/>
      <c r="AP717" s="58"/>
      <c r="AQ717" s="58"/>
      <c r="AR717" s="58"/>
      <c r="AS717" s="58"/>
      <c r="AT717" s="58"/>
    </row>
    <row r="718" spans="1:46" ht="12.75" customHeight="1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8"/>
      <c r="AN718" s="58"/>
      <c r="AO718" s="58"/>
      <c r="AP718" s="58"/>
      <c r="AQ718" s="58"/>
      <c r="AR718" s="58"/>
      <c r="AS718" s="58"/>
      <c r="AT718" s="58"/>
    </row>
    <row r="719" spans="1:46" ht="12.75" customHeight="1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8"/>
      <c r="AN719" s="58"/>
      <c r="AO719" s="58"/>
      <c r="AP719" s="58"/>
      <c r="AQ719" s="58"/>
      <c r="AR719" s="58"/>
      <c r="AS719" s="58"/>
      <c r="AT719" s="58"/>
    </row>
    <row r="720" spans="1:46" ht="12.75" customHeight="1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8"/>
      <c r="AN720" s="58"/>
      <c r="AO720" s="58"/>
      <c r="AP720" s="58"/>
      <c r="AQ720" s="58"/>
      <c r="AR720" s="58"/>
      <c r="AS720" s="58"/>
      <c r="AT720" s="58"/>
    </row>
    <row r="721" spans="1:46" ht="12.75" customHeight="1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8"/>
      <c r="AN721" s="58"/>
      <c r="AO721" s="58"/>
      <c r="AP721" s="58"/>
      <c r="AQ721" s="58"/>
      <c r="AR721" s="58"/>
      <c r="AS721" s="58"/>
      <c r="AT721" s="58"/>
    </row>
    <row r="722" spans="1:46" ht="12.75" customHeight="1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8"/>
      <c r="AN722" s="58"/>
      <c r="AO722" s="58"/>
      <c r="AP722" s="58"/>
      <c r="AQ722" s="58"/>
      <c r="AR722" s="58"/>
      <c r="AS722" s="58"/>
      <c r="AT722" s="58"/>
    </row>
    <row r="723" spans="1:46" ht="12.75" customHeight="1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8"/>
      <c r="AN723" s="58"/>
      <c r="AO723" s="58"/>
      <c r="AP723" s="58"/>
      <c r="AQ723" s="58"/>
      <c r="AR723" s="58"/>
      <c r="AS723" s="58"/>
      <c r="AT723" s="58"/>
    </row>
    <row r="724" spans="1:46" ht="12.75" customHeight="1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8"/>
      <c r="AN724" s="58"/>
      <c r="AO724" s="58"/>
      <c r="AP724" s="58"/>
      <c r="AQ724" s="58"/>
      <c r="AR724" s="58"/>
      <c r="AS724" s="58"/>
      <c r="AT724" s="58"/>
    </row>
    <row r="725" spans="1:46" ht="12.75" customHeight="1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8"/>
      <c r="AN725" s="58"/>
      <c r="AO725" s="58"/>
      <c r="AP725" s="58"/>
      <c r="AQ725" s="58"/>
      <c r="AR725" s="58"/>
      <c r="AS725" s="58"/>
      <c r="AT725" s="58"/>
    </row>
    <row r="726" spans="1:46" ht="12.75" customHeight="1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8"/>
      <c r="AN726" s="58"/>
      <c r="AO726" s="58"/>
      <c r="AP726" s="58"/>
      <c r="AQ726" s="58"/>
      <c r="AR726" s="58"/>
      <c r="AS726" s="58"/>
      <c r="AT726" s="58"/>
    </row>
    <row r="727" spans="1:46" ht="12.75" customHeight="1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8"/>
      <c r="AN727" s="58"/>
      <c r="AO727" s="58"/>
      <c r="AP727" s="58"/>
      <c r="AQ727" s="58"/>
      <c r="AR727" s="58"/>
      <c r="AS727" s="58"/>
      <c r="AT727" s="58"/>
    </row>
    <row r="728" spans="1:46" ht="12.75" customHeight="1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8"/>
      <c r="AN728" s="58"/>
      <c r="AO728" s="58"/>
      <c r="AP728" s="58"/>
      <c r="AQ728" s="58"/>
      <c r="AR728" s="58"/>
      <c r="AS728" s="58"/>
      <c r="AT728" s="58"/>
    </row>
    <row r="729" spans="1:46" ht="12.75" customHeight="1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8"/>
      <c r="AN729" s="58"/>
      <c r="AO729" s="58"/>
      <c r="AP729" s="58"/>
      <c r="AQ729" s="58"/>
      <c r="AR729" s="58"/>
      <c r="AS729" s="58"/>
      <c r="AT729" s="58"/>
    </row>
    <row r="730" spans="1:46" ht="12.75" customHeight="1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8"/>
      <c r="AN730" s="58"/>
      <c r="AO730" s="58"/>
      <c r="AP730" s="58"/>
      <c r="AQ730" s="58"/>
      <c r="AR730" s="58"/>
      <c r="AS730" s="58"/>
      <c r="AT730" s="58"/>
    </row>
    <row r="731" spans="1:46" ht="12.75" customHeight="1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8"/>
      <c r="AN731" s="58"/>
      <c r="AO731" s="58"/>
      <c r="AP731" s="58"/>
      <c r="AQ731" s="58"/>
      <c r="AR731" s="58"/>
      <c r="AS731" s="58"/>
      <c r="AT731" s="58"/>
    </row>
    <row r="732" spans="1:46" ht="12.75" customHeight="1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8"/>
      <c r="AN732" s="58"/>
      <c r="AO732" s="58"/>
      <c r="AP732" s="58"/>
      <c r="AQ732" s="58"/>
      <c r="AR732" s="58"/>
      <c r="AS732" s="58"/>
      <c r="AT732" s="58"/>
    </row>
    <row r="733" spans="1:46" ht="12.75" customHeight="1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8"/>
      <c r="AN733" s="58"/>
      <c r="AO733" s="58"/>
      <c r="AP733" s="58"/>
      <c r="AQ733" s="58"/>
      <c r="AR733" s="58"/>
      <c r="AS733" s="58"/>
      <c r="AT733" s="58"/>
    </row>
    <row r="734" spans="1:46" ht="12.75" customHeight="1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8"/>
      <c r="AN734" s="58"/>
      <c r="AO734" s="58"/>
      <c r="AP734" s="58"/>
      <c r="AQ734" s="58"/>
      <c r="AR734" s="58"/>
      <c r="AS734" s="58"/>
      <c r="AT734" s="58"/>
    </row>
    <row r="735" spans="1:46" ht="12.75" customHeight="1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8"/>
      <c r="AN735" s="58"/>
      <c r="AO735" s="58"/>
      <c r="AP735" s="58"/>
      <c r="AQ735" s="58"/>
      <c r="AR735" s="58"/>
      <c r="AS735" s="58"/>
      <c r="AT735" s="58"/>
    </row>
    <row r="736" spans="1:46" ht="12.75" customHeight="1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8"/>
      <c r="AN736" s="58"/>
      <c r="AO736" s="58"/>
      <c r="AP736" s="58"/>
      <c r="AQ736" s="58"/>
      <c r="AR736" s="58"/>
      <c r="AS736" s="58"/>
      <c r="AT736" s="58"/>
    </row>
    <row r="737" spans="1:46" ht="12.75" customHeight="1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8"/>
      <c r="AN737" s="58"/>
      <c r="AO737" s="58"/>
      <c r="AP737" s="58"/>
      <c r="AQ737" s="58"/>
      <c r="AR737" s="58"/>
      <c r="AS737" s="58"/>
      <c r="AT737" s="58"/>
    </row>
    <row r="738" spans="1:46" ht="12.75" customHeight="1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8"/>
      <c r="AN738" s="58"/>
      <c r="AO738" s="58"/>
      <c r="AP738" s="58"/>
      <c r="AQ738" s="58"/>
      <c r="AR738" s="58"/>
      <c r="AS738" s="58"/>
      <c r="AT738" s="58"/>
    </row>
    <row r="739" spans="1:46" ht="12.75" customHeight="1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8"/>
      <c r="AN739" s="58"/>
      <c r="AO739" s="58"/>
      <c r="AP739" s="58"/>
      <c r="AQ739" s="58"/>
      <c r="AR739" s="58"/>
      <c r="AS739" s="58"/>
      <c r="AT739" s="58"/>
    </row>
    <row r="740" spans="1:46" ht="12.75" customHeight="1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8"/>
      <c r="AN740" s="58"/>
      <c r="AO740" s="58"/>
      <c r="AP740" s="58"/>
      <c r="AQ740" s="58"/>
      <c r="AR740" s="58"/>
      <c r="AS740" s="58"/>
      <c r="AT740" s="58"/>
    </row>
    <row r="741" spans="1:46" ht="12.75" customHeight="1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8"/>
      <c r="AN741" s="58"/>
      <c r="AO741" s="58"/>
      <c r="AP741" s="58"/>
      <c r="AQ741" s="58"/>
      <c r="AR741" s="58"/>
      <c r="AS741" s="58"/>
      <c r="AT741" s="58"/>
    </row>
    <row r="742" spans="1:46" ht="12.75" customHeight="1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8"/>
      <c r="AN742" s="58"/>
      <c r="AO742" s="58"/>
      <c r="AP742" s="58"/>
      <c r="AQ742" s="58"/>
      <c r="AR742" s="58"/>
      <c r="AS742" s="58"/>
      <c r="AT742" s="58"/>
    </row>
    <row r="743" spans="1:46" ht="12.75" customHeight="1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8"/>
      <c r="AN743" s="58"/>
      <c r="AO743" s="58"/>
      <c r="AP743" s="58"/>
      <c r="AQ743" s="58"/>
      <c r="AR743" s="58"/>
      <c r="AS743" s="58"/>
      <c r="AT743" s="58"/>
    </row>
    <row r="744" spans="1:46" ht="12.75" customHeight="1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8"/>
      <c r="AN744" s="58"/>
      <c r="AO744" s="58"/>
      <c r="AP744" s="58"/>
      <c r="AQ744" s="58"/>
      <c r="AR744" s="58"/>
      <c r="AS744" s="58"/>
      <c r="AT744" s="58"/>
    </row>
    <row r="745" spans="1:46" ht="12.75" customHeight="1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8"/>
      <c r="AN745" s="58"/>
      <c r="AO745" s="58"/>
      <c r="AP745" s="58"/>
      <c r="AQ745" s="58"/>
      <c r="AR745" s="58"/>
      <c r="AS745" s="58"/>
      <c r="AT745" s="58"/>
    </row>
    <row r="746" spans="1:46" ht="12.75" customHeight="1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8"/>
      <c r="AN746" s="58"/>
      <c r="AO746" s="58"/>
      <c r="AP746" s="58"/>
      <c r="AQ746" s="58"/>
      <c r="AR746" s="58"/>
      <c r="AS746" s="58"/>
      <c r="AT746" s="58"/>
    </row>
    <row r="747" spans="1:46" ht="12.75" customHeight="1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8"/>
      <c r="AN747" s="58"/>
      <c r="AO747" s="58"/>
      <c r="AP747" s="58"/>
      <c r="AQ747" s="58"/>
      <c r="AR747" s="58"/>
      <c r="AS747" s="58"/>
      <c r="AT747" s="58"/>
    </row>
    <row r="748" spans="1:46" ht="12.75" customHeight="1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8"/>
      <c r="AN748" s="58"/>
      <c r="AO748" s="58"/>
      <c r="AP748" s="58"/>
      <c r="AQ748" s="58"/>
      <c r="AR748" s="58"/>
      <c r="AS748" s="58"/>
      <c r="AT748" s="58"/>
    </row>
    <row r="749" spans="1:46" ht="12.75" customHeight="1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8"/>
      <c r="AN749" s="58"/>
      <c r="AO749" s="58"/>
      <c r="AP749" s="58"/>
      <c r="AQ749" s="58"/>
      <c r="AR749" s="58"/>
      <c r="AS749" s="58"/>
      <c r="AT749" s="58"/>
    </row>
    <row r="750" spans="1:46" ht="12.75" customHeight="1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8"/>
      <c r="AN750" s="58"/>
      <c r="AO750" s="58"/>
      <c r="AP750" s="58"/>
      <c r="AQ750" s="58"/>
      <c r="AR750" s="58"/>
      <c r="AS750" s="58"/>
      <c r="AT750" s="58"/>
    </row>
    <row r="751" spans="1:46" ht="12.75" customHeight="1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8"/>
      <c r="AN751" s="58"/>
      <c r="AO751" s="58"/>
      <c r="AP751" s="58"/>
      <c r="AQ751" s="58"/>
      <c r="AR751" s="58"/>
      <c r="AS751" s="58"/>
      <c r="AT751" s="58"/>
    </row>
    <row r="752" spans="1:46" ht="12.75" customHeight="1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8"/>
      <c r="AN752" s="58"/>
      <c r="AO752" s="58"/>
      <c r="AP752" s="58"/>
      <c r="AQ752" s="58"/>
      <c r="AR752" s="58"/>
      <c r="AS752" s="58"/>
      <c r="AT752" s="58"/>
    </row>
    <row r="753" spans="1:46" ht="12.75" customHeight="1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8"/>
      <c r="AN753" s="58"/>
      <c r="AO753" s="58"/>
      <c r="AP753" s="58"/>
      <c r="AQ753" s="58"/>
      <c r="AR753" s="58"/>
      <c r="AS753" s="58"/>
      <c r="AT753" s="58"/>
    </row>
    <row r="754" spans="1:46" ht="12.75" customHeight="1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8"/>
      <c r="AN754" s="58"/>
      <c r="AO754" s="58"/>
      <c r="AP754" s="58"/>
      <c r="AQ754" s="58"/>
      <c r="AR754" s="58"/>
      <c r="AS754" s="58"/>
      <c r="AT754" s="58"/>
    </row>
    <row r="755" spans="1:46" ht="12.75" customHeight="1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8"/>
      <c r="AN755" s="58"/>
      <c r="AO755" s="58"/>
      <c r="AP755" s="58"/>
      <c r="AQ755" s="58"/>
      <c r="AR755" s="58"/>
      <c r="AS755" s="58"/>
      <c r="AT755" s="58"/>
    </row>
    <row r="756" spans="1:46" ht="12.75" customHeight="1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8"/>
      <c r="AN756" s="58"/>
      <c r="AO756" s="58"/>
      <c r="AP756" s="58"/>
      <c r="AQ756" s="58"/>
      <c r="AR756" s="58"/>
      <c r="AS756" s="58"/>
      <c r="AT756" s="58"/>
    </row>
    <row r="757" spans="1:46" ht="12.75" customHeight="1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8"/>
      <c r="AN757" s="58"/>
      <c r="AO757" s="58"/>
      <c r="AP757" s="58"/>
      <c r="AQ757" s="58"/>
      <c r="AR757" s="58"/>
      <c r="AS757" s="58"/>
      <c r="AT757" s="58"/>
    </row>
    <row r="758" spans="1:46" ht="12.75" customHeight="1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8"/>
      <c r="AN758" s="58"/>
      <c r="AO758" s="58"/>
      <c r="AP758" s="58"/>
      <c r="AQ758" s="58"/>
      <c r="AR758" s="58"/>
      <c r="AS758" s="58"/>
      <c r="AT758" s="58"/>
    </row>
    <row r="759" spans="1:46" ht="12.75" customHeight="1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8"/>
      <c r="AN759" s="58"/>
      <c r="AO759" s="58"/>
      <c r="AP759" s="58"/>
      <c r="AQ759" s="58"/>
      <c r="AR759" s="58"/>
      <c r="AS759" s="58"/>
      <c r="AT759" s="58"/>
    </row>
    <row r="760" spans="1:46" ht="12.75" customHeight="1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8"/>
      <c r="AN760" s="58"/>
      <c r="AO760" s="58"/>
      <c r="AP760" s="58"/>
      <c r="AQ760" s="58"/>
      <c r="AR760" s="58"/>
      <c r="AS760" s="58"/>
      <c r="AT760" s="58"/>
    </row>
    <row r="761" spans="1:46" ht="12.75" customHeight="1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8"/>
      <c r="AN761" s="58"/>
      <c r="AO761" s="58"/>
      <c r="AP761" s="58"/>
      <c r="AQ761" s="58"/>
      <c r="AR761" s="58"/>
      <c r="AS761" s="58"/>
      <c r="AT761" s="58"/>
    </row>
    <row r="762" spans="1:46" ht="12.75" customHeight="1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8"/>
      <c r="AN762" s="58"/>
      <c r="AO762" s="58"/>
      <c r="AP762" s="58"/>
      <c r="AQ762" s="58"/>
      <c r="AR762" s="58"/>
      <c r="AS762" s="58"/>
      <c r="AT762" s="58"/>
    </row>
    <row r="763" spans="1:46" ht="12.75" customHeight="1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8"/>
      <c r="AN763" s="58"/>
      <c r="AO763" s="58"/>
      <c r="AP763" s="58"/>
      <c r="AQ763" s="58"/>
      <c r="AR763" s="58"/>
      <c r="AS763" s="58"/>
      <c r="AT763" s="58"/>
    </row>
    <row r="764" spans="1:46" ht="12.75" customHeight="1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8"/>
      <c r="AN764" s="58"/>
      <c r="AO764" s="58"/>
      <c r="AP764" s="58"/>
      <c r="AQ764" s="58"/>
      <c r="AR764" s="58"/>
      <c r="AS764" s="58"/>
      <c r="AT764" s="58"/>
    </row>
    <row r="765" spans="1:46" ht="12.75" customHeight="1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8"/>
      <c r="AN765" s="58"/>
      <c r="AO765" s="58"/>
      <c r="AP765" s="58"/>
      <c r="AQ765" s="58"/>
      <c r="AR765" s="58"/>
      <c r="AS765" s="58"/>
      <c r="AT765" s="58"/>
    </row>
    <row r="766" spans="1:46" ht="12.75" customHeight="1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8"/>
      <c r="AN766" s="58"/>
      <c r="AO766" s="58"/>
      <c r="AP766" s="58"/>
      <c r="AQ766" s="58"/>
      <c r="AR766" s="58"/>
      <c r="AS766" s="58"/>
      <c r="AT766" s="58"/>
    </row>
    <row r="767" spans="1:46" ht="12.75" customHeight="1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8"/>
      <c r="AN767" s="58"/>
      <c r="AO767" s="58"/>
      <c r="AP767" s="58"/>
      <c r="AQ767" s="58"/>
      <c r="AR767" s="58"/>
      <c r="AS767" s="58"/>
      <c r="AT767" s="58"/>
    </row>
    <row r="768" spans="1:46" ht="12.75" customHeight="1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8"/>
      <c r="AN768" s="58"/>
      <c r="AO768" s="58"/>
      <c r="AP768" s="58"/>
      <c r="AQ768" s="58"/>
      <c r="AR768" s="58"/>
      <c r="AS768" s="58"/>
      <c r="AT768" s="58"/>
    </row>
    <row r="769" spans="1:46" ht="12.75" customHeight="1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8"/>
      <c r="AN769" s="58"/>
      <c r="AO769" s="58"/>
      <c r="AP769" s="58"/>
      <c r="AQ769" s="58"/>
      <c r="AR769" s="58"/>
      <c r="AS769" s="58"/>
      <c r="AT769" s="58"/>
    </row>
    <row r="770" spans="1:46" ht="12.75" customHeight="1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8"/>
      <c r="AN770" s="58"/>
      <c r="AO770" s="58"/>
      <c r="AP770" s="58"/>
      <c r="AQ770" s="58"/>
      <c r="AR770" s="58"/>
      <c r="AS770" s="58"/>
      <c r="AT770" s="58"/>
    </row>
    <row r="771" spans="1:46" ht="12.75" customHeight="1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8"/>
      <c r="AN771" s="58"/>
      <c r="AO771" s="58"/>
      <c r="AP771" s="58"/>
      <c r="AQ771" s="58"/>
      <c r="AR771" s="58"/>
      <c r="AS771" s="58"/>
      <c r="AT771" s="58"/>
    </row>
    <row r="772" spans="1:46" ht="12.75" customHeight="1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8"/>
      <c r="AN772" s="58"/>
      <c r="AO772" s="58"/>
      <c r="AP772" s="58"/>
      <c r="AQ772" s="58"/>
      <c r="AR772" s="58"/>
      <c r="AS772" s="58"/>
      <c r="AT772" s="58"/>
    </row>
    <row r="773" spans="1:46" ht="12.75" customHeight="1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8"/>
      <c r="AN773" s="58"/>
      <c r="AO773" s="58"/>
      <c r="AP773" s="58"/>
      <c r="AQ773" s="58"/>
      <c r="AR773" s="58"/>
      <c r="AS773" s="58"/>
      <c r="AT773" s="58"/>
    </row>
    <row r="774" spans="1:46" ht="12.75" customHeight="1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8"/>
      <c r="AN774" s="58"/>
      <c r="AO774" s="58"/>
      <c r="AP774" s="58"/>
      <c r="AQ774" s="58"/>
      <c r="AR774" s="58"/>
      <c r="AS774" s="58"/>
      <c r="AT774" s="58"/>
    </row>
    <row r="775" spans="1:46" ht="12.75" customHeight="1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8"/>
      <c r="AN775" s="58"/>
      <c r="AO775" s="58"/>
      <c r="AP775" s="58"/>
      <c r="AQ775" s="58"/>
      <c r="AR775" s="58"/>
      <c r="AS775" s="58"/>
      <c r="AT775" s="58"/>
    </row>
    <row r="776" spans="1:46" ht="12.75" customHeight="1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8"/>
      <c r="AN776" s="58"/>
      <c r="AO776" s="58"/>
      <c r="AP776" s="58"/>
      <c r="AQ776" s="58"/>
      <c r="AR776" s="58"/>
      <c r="AS776" s="58"/>
      <c r="AT776" s="58"/>
    </row>
    <row r="777" spans="1:46" ht="12.75" customHeight="1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8"/>
      <c r="AN777" s="58"/>
      <c r="AO777" s="58"/>
      <c r="AP777" s="58"/>
      <c r="AQ777" s="58"/>
      <c r="AR777" s="58"/>
      <c r="AS777" s="58"/>
      <c r="AT777" s="58"/>
    </row>
    <row r="778" spans="1:46" ht="12.75" customHeight="1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8"/>
      <c r="AN778" s="58"/>
      <c r="AO778" s="58"/>
      <c r="AP778" s="58"/>
      <c r="AQ778" s="58"/>
      <c r="AR778" s="58"/>
      <c r="AS778" s="58"/>
      <c r="AT778" s="58"/>
    </row>
    <row r="779" spans="1:46" ht="12.75" customHeight="1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8"/>
      <c r="AN779" s="58"/>
      <c r="AO779" s="58"/>
      <c r="AP779" s="58"/>
      <c r="AQ779" s="58"/>
      <c r="AR779" s="58"/>
      <c r="AS779" s="58"/>
      <c r="AT779" s="58"/>
    </row>
    <row r="780" spans="1:46" ht="12.75" customHeight="1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8"/>
      <c r="AN780" s="58"/>
      <c r="AO780" s="58"/>
      <c r="AP780" s="58"/>
      <c r="AQ780" s="58"/>
      <c r="AR780" s="58"/>
      <c r="AS780" s="58"/>
      <c r="AT780" s="58"/>
    </row>
    <row r="781" spans="1:46" ht="12.75" customHeight="1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8"/>
      <c r="AN781" s="58"/>
      <c r="AO781" s="58"/>
      <c r="AP781" s="58"/>
      <c r="AQ781" s="58"/>
      <c r="AR781" s="58"/>
      <c r="AS781" s="58"/>
      <c r="AT781" s="58"/>
    </row>
    <row r="782" spans="1:46" ht="12.75" customHeight="1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8"/>
      <c r="AN782" s="58"/>
      <c r="AO782" s="58"/>
      <c r="AP782" s="58"/>
      <c r="AQ782" s="58"/>
      <c r="AR782" s="58"/>
      <c r="AS782" s="58"/>
      <c r="AT782" s="58"/>
    </row>
    <row r="783" spans="1:46" ht="12.75" customHeight="1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8"/>
      <c r="AN783" s="58"/>
      <c r="AO783" s="58"/>
      <c r="AP783" s="58"/>
      <c r="AQ783" s="58"/>
      <c r="AR783" s="58"/>
      <c r="AS783" s="58"/>
      <c r="AT783" s="58"/>
    </row>
    <row r="784" spans="1:46" ht="12.75" customHeight="1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8"/>
      <c r="AN784" s="58"/>
      <c r="AO784" s="58"/>
      <c r="AP784" s="58"/>
      <c r="AQ784" s="58"/>
      <c r="AR784" s="58"/>
      <c r="AS784" s="58"/>
      <c r="AT784" s="58"/>
    </row>
    <row r="785" spans="1:46" ht="12.75" customHeight="1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8"/>
      <c r="AN785" s="58"/>
      <c r="AO785" s="58"/>
      <c r="AP785" s="58"/>
      <c r="AQ785" s="58"/>
      <c r="AR785" s="58"/>
      <c r="AS785" s="58"/>
      <c r="AT785" s="58"/>
    </row>
    <row r="786" spans="1:46" ht="12.75" customHeight="1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8"/>
      <c r="AN786" s="58"/>
      <c r="AO786" s="58"/>
      <c r="AP786" s="58"/>
      <c r="AQ786" s="58"/>
      <c r="AR786" s="58"/>
      <c r="AS786" s="58"/>
      <c r="AT786" s="58"/>
    </row>
    <row r="787" spans="1:46" ht="12.75" customHeight="1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8"/>
      <c r="AN787" s="58"/>
      <c r="AO787" s="58"/>
      <c r="AP787" s="58"/>
      <c r="AQ787" s="58"/>
      <c r="AR787" s="58"/>
      <c r="AS787" s="58"/>
      <c r="AT787" s="58"/>
    </row>
    <row r="788" spans="1:46" ht="12.75" customHeight="1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8"/>
      <c r="AN788" s="58"/>
      <c r="AO788" s="58"/>
      <c r="AP788" s="58"/>
      <c r="AQ788" s="58"/>
      <c r="AR788" s="58"/>
      <c r="AS788" s="58"/>
      <c r="AT788" s="58"/>
    </row>
    <row r="789" spans="1:46" ht="12.75" customHeight="1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8"/>
      <c r="AN789" s="58"/>
      <c r="AO789" s="58"/>
      <c r="AP789" s="58"/>
      <c r="AQ789" s="58"/>
      <c r="AR789" s="58"/>
      <c r="AS789" s="58"/>
      <c r="AT789" s="58"/>
    </row>
    <row r="790" spans="1:46" ht="12.75" customHeight="1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8"/>
      <c r="AN790" s="58"/>
      <c r="AO790" s="58"/>
      <c r="AP790" s="58"/>
      <c r="AQ790" s="58"/>
      <c r="AR790" s="58"/>
      <c r="AS790" s="58"/>
      <c r="AT790" s="58"/>
    </row>
    <row r="791" spans="1:46" ht="12.75" customHeight="1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8"/>
      <c r="AN791" s="58"/>
      <c r="AO791" s="58"/>
      <c r="AP791" s="58"/>
      <c r="AQ791" s="58"/>
      <c r="AR791" s="58"/>
      <c r="AS791" s="58"/>
      <c r="AT791" s="58"/>
    </row>
    <row r="792" spans="1:46" ht="12.75" customHeight="1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8"/>
      <c r="AN792" s="58"/>
      <c r="AO792" s="58"/>
      <c r="AP792" s="58"/>
      <c r="AQ792" s="58"/>
      <c r="AR792" s="58"/>
      <c r="AS792" s="58"/>
      <c r="AT792" s="58"/>
    </row>
    <row r="793" spans="1:46" ht="12.75" customHeight="1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8"/>
      <c r="AN793" s="58"/>
      <c r="AO793" s="58"/>
      <c r="AP793" s="58"/>
      <c r="AQ793" s="58"/>
      <c r="AR793" s="58"/>
      <c r="AS793" s="58"/>
      <c r="AT793" s="58"/>
    </row>
    <row r="794" spans="1:46" ht="12.75" customHeight="1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8"/>
      <c r="AN794" s="58"/>
      <c r="AO794" s="58"/>
      <c r="AP794" s="58"/>
      <c r="AQ794" s="58"/>
      <c r="AR794" s="58"/>
      <c r="AS794" s="58"/>
      <c r="AT794" s="58"/>
    </row>
    <row r="795" spans="1:46" ht="12.75" customHeight="1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8"/>
      <c r="AN795" s="58"/>
      <c r="AO795" s="58"/>
      <c r="AP795" s="58"/>
      <c r="AQ795" s="58"/>
      <c r="AR795" s="58"/>
      <c r="AS795" s="58"/>
      <c r="AT795" s="58"/>
    </row>
    <row r="796" spans="1:46" ht="12.75" customHeight="1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8"/>
      <c r="AN796" s="58"/>
      <c r="AO796" s="58"/>
      <c r="AP796" s="58"/>
      <c r="AQ796" s="58"/>
      <c r="AR796" s="58"/>
      <c r="AS796" s="58"/>
      <c r="AT796" s="58"/>
    </row>
    <row r="797" spans="1:46" ht="12.75" customHeight="1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8"/>
      <c r="AN797" s="58"/>
      <c r="AO797" s="58"/>
      <c r="AP797" s="58"/>
      <c r="AQ797" s="58"/>
      <c r="AR797" s="58"/>
      <c r="AS797" s="58"/>
      <c r="AT797" s="58"/>
    </row>
    <row r="798" spans="1:46" ht="12.75" customHeight="1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8"/>
      <c r="AN798" s="58"/>
      <c r="AO798" s="58"/>
      <c r="AP798" s="58"/>
      <c r="AQ798" s="58"/>
      <c r="AR798" s="58"/>
      <c r="AS798" s="58"/>
      <c r="AT798" s="58"/>
    </row>
    <row r="799" spans="1:46" ht="12.75" customHeight="1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8"/>
      <c r="AN799" s="58"/>
      <c r="AO799" s="58"/>
      <c r="AP799" s="58"/>
      <c r="AQ799" s="58"/>
      <c r="AR799" s="58"/>
      <c r="AS799" s="58"/>
      <c r="AT799" s="58"/>
    </row>
    <row r="800" spans="1:46" ht="12.75" customHeight="1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8"/>
      <c r="AN800" s="58"/>
      <c r="AO800" s="58"/>
      <c r="AP800" s="58"/>
      <c r="AQ800" s="58"/>
      <c r="AR800" s="58"/>
      <c r="AS800" s="58"/>
      <c r="AT800" s="58"/>
    </row>
    <row r="801" spans="1:46" ht="12.75" customHeight="1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8"/>
      <c r="AN801" s="58"/>
      <c r="AO801" s="58"/>
      <c r="AP801" s="58"/>
      <c r="AQ801" s="58"/>
      <c r="AR801" s="58"/>
      <c r="AS801" s="58"/>
      <c r="AT801" s="58"/>
    </row>
    <row r="802" spans="1:46" ht="12.75" customHeight="1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8"/>
      <c r="AN802" s="58"/>
      <c r="AO802" s="58"/>
      <c r="AP802" s="58"/>
      <c r="AQ802" s="58"/>
      <c r="AR802" s="58"/>
      <c r="AS802" s="58"/>
      <c r="AT802" s="58"/>
    </row>
    <row r="803" spans="1:46" ht="12.75" customHeight="1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8"/>
      <c r="AN803" s="58"/>
      <c r="AO803" s="58"/>
      <c r="AP803" s="58"/>
      <c r="AQ803" s="58"/>
      <c r="AR803" s="58"/>
      <c r="AS803" s="58"/>
      <c r="AT803" s="58"/>
    </row>
    <row r="804" spans="1:46" ht="12.75" customHeight="1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8"/>
      <c r="AN804" s="58"/>
      <c r="AO804" s="58"/>
      <c r="AP804" s="58"/>
      <c r="AQ804" s="58"/>
      <c r="AR804" s="58"/>
      <c r="AS804" s="58"/>
      <c r="AT804" s="58"/>
    </row>
    <row r="805" spans="1:46" ht="12.75" customHeight="1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8"/>
      <c r="AN805" s="58"/>
      <c r="AO805" s="58"/>
      <c r="AP805" s="58"/>
      <c r="AQ805" s="58"/>
      <c r="AR805" s="58"/>
      <c r="AS805" s="58"/>
      <c r="AT805" s="58"/>
    </row>
    <row r="806" spans="1:46" ht="12.75" customHeight="1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8"/>
      <c r="AN806" s="58"/>
      <c r="AO806" s="58"/>
      <c r="AP806" s="58"/>
      <c r="AQ806" s="58"/>
      <c r="AR806" s="58"/>
      <c r="AS806" s="58"/>
      <c r="AT806" s="58"/>
    </row>
    <row r="807" spans="1:46" ht="12.75" customHeight="1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8"/>
      <c r="AN807" s="58"/>
      <c r="AO807" s="58"/>
      <c r="AP807" s="58"/>
      <c r="AQ807" s="58"/>
      <c r="AR807" s="58"/>
      <c r="AS807" s="58"/>
      <c r="AT807" s="58"/>
    </row>
    <row r="808" spans="1:46" ht="12.75" customHeight="1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8"/>
      <c r="AN808" s="58"/>
      <c r="AO808" s="58"/>
      <c r="AP808" s="58"/>
      <c r="AQ808" s="58"/>
      <c r="AR808" s="58"/>
      <c r="AS808" s="58"/>
      <c r="AT808" s="58"/>
    </row>
    <row r="809" spans="1:46" ht="12.75" customHeight="1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8"/>
      <c r="AN809" s="58"/>
      <c r="AO809" s="58"/>
      <c r="AP809" s="58"/>
      <c r="AQ809" s="58"/>
      <c r="AR809" s="58"/>
      <c r="AS809" s="58"/>
      <c r="AT809" s="58"/>
    </row>
    <row r="810" spans="1:46" ht="12.75" customHeight="1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8"/>
      <c r="AN810" s="58"/>
      <c r="AO810" s="58"/>
      <c r="AP810" s="58"/>
      <c r="AQ810" s="58"/>
      <c r="AR810" s="58"/>
      <c r="AS810" s="58"/>
      <c r="AT810" s="58"/>
    </row>
    <row r="811" spans="1:46" ht="12.75" customHeight="1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8"/>
      <c r="AN811" s="58"/>
      <c r="AO811" s="58"/>
      <c r="AP811" s="58"/>
      <c r="AQ811" s="58"/>
      <c r="AR811" s="58"/>
      <c r="AS811" s="58"/>
      <c r="AT811" s="58"/>
    </row>
    <row r="812" spans="1:46" ht="12.75" customHeight="1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8"/>
      <c r="AN812" s="58"/>
      <c r="AO812" s="58"/>
      <c r="AP812" s="58"/>
      <c r="AQ812" s="58"/>
      <c r="AR812" s="58"/>
      <c r="AS812" s="58"/>
      <c r="AT812" s="58"/>
    </row>
    <row r="813" spans="1:46" ht="12.75" customHeight="1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8"/>
      <c r="AN813" s="58"/>
      <c r="AO813" s="58"/>
      <c r="AP813" s="58"/>
      <c r="AQ813" s="58"/>
      <c r="AR813" s="58"/>
      <c r="AS813" s="58"/>
      <c r="AT813" s="58"/>
    </row>
    <row r="814" spans="1:46" ht="12.75" customHeight="1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8"/>
      <c r="AN814" s="58"/>
      <c r="AO814" s="58"/>
      <c r="AP814" s="58"/>
      <c r="AQ814" s="58"/>
      <c r="AR814" s="58"/>
      <c r="AS814" s="58"/>
      <c r="AT814" s="58"/>
    </row>
    <row r="815" spans="1:46" ht="12.75" customHeight="1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8"/>
      <c r="AN815" s="58"/>
      <c r="AO815" s="58"/>
      <c r="AP815" s="58"/>
      <c r="AQ815" s="58"/>
      <c r="AR815" s="58"/>
      <c r="AS815" s="58"/>
      <c r="AT815" s="58"/>
    </row>
    <row r="816" spans="1:46" ht="12.75" customHeight="1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8"/>
      <c r="AN816" s="58"/>
      <c r="AO816" s="58"/>
      <c r="AP816" s="58"/>
      <c r="AQ816" s="58"/>
      <c r="AR816" s="58"/>
      <c r="AS816" s="58"/>
      <c r="AT816" s="58"/>
    </row>
    <row r="817" spans="1:46" ht="12.75" customHeight="1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8"/>
      <c r="AN817" s="58"/>
      <c r="AO817" s="58"/>
      <c r="AP817" s="58"/>
      <c r="AQ817" s="58"/>
      <c r="AR817" s="58"/>
      <c r="AS817" s="58"/>
      <c r="AT817" s="58"/>
    </row>
    <row r="818" spans="1:46" ht="12.75" customHeight="1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8"/>
      <c r="AN818" s="58"/>
      <c r="AO818" s="58"/>
      <c r="AP818" s="58"/>
      <c r="AQ818" s="58"/>
      <c r="AR818" s="58"/>
      <c r="AS818" s="58"/>
      <c r="AT818" s="58"/>
    </row>
    <row r="819" spans="1:46" ht="12.75" customHeight="1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8"/>
      <c r="AN819" s="58"/>
      <c r="AO819" s="58"/>
      <c r="AP819" s="58"/>
      <c r="AQ819" s="58"/>
      <c r="AR819" s="58"/>
      <c r="AS819" s="58"/>
      <c r="AT819" s="58"/>
    </row>
    <row r="820" spans="1:46" ht="12.75" customHeight="1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8"/>
      <c r="AN820" s="58"/>
      <c r="AO820" s="58"/>
      <c r="AP820" s="58"/>
      <c r="AQ820" s="58"/>
      <c r="AR820" s="58"/>
      <c r="AS820" s="58"/>
      <c r="AT820" s="58"/>
    </row>
    <row r="821" spans="1:46" ht="12.75" customHeight="1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8"/>
      <c r="AN821" s="58"/>
      <c r="AO821" s="58"/>
      <c r="AP821" s="58"/>
      <c r="AQ821" s="58"/>
      <c r="AR821" s="58"/>
      <c r="AS821" s="58"/>
      <c r="AT821" s="58"/>
    </row>
    <row r="822" spans="1:46" ht="12.75" customHeight="1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8"/>
      <c r="AN822" s="58"/>
      <c r="AO822" s="58"/>
      <c r="AP822" s="58"/>
      <c r="AQ822" s="58"/>
      <c r="AR822" s="58"/>
      <c r="AS822" s="58"/>
      <c r="AT822" s="58"/>
    </row>
    <row r="823" spans="1:46" ht="12.75" customHeight="1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8"/>
      <c r="AN823" s="58"/>
      <c r="AO823" s="58"/>
      <c r="AP823" s="58"/>
      <c r="AQ823" s="58"/>
      <c r="AR823" s="58"/>
      <c r="AS823" s="58"/>
      <c r="AT823" s="58"/>
    </row>
    <row r="824" spans="1:46" ht="12.75" customHeight="1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8"/>
      <c r="AN824" s="58"/>
      <c r="AO824" s="58"/>
      <c r="AP824" s="58"/>
      <c r="AQ824" s="58"/>
      <c r="AR824" s="58"/>
      <c r="AS824" s="58"/>
      <c r="AT824" s="58"/>
    </row>
    <row r="825" spans="1:46" ht="12.75" customHeight="1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8"/>
      <c r="AN825" s="58"/>
      <c r="AO825" s="58"/>
      <c r="AP825" s="58"/>
      <c r="AQ825" s="58"/>
      <c r="AR825" s="58"/>
      <c r="AS825" s="58"/>
      <c r="AT825" s="58"/>
    </row>
    <row r="826" spans="1:46" ht="12.75" customHeight="1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8"/>
      <c r="AN826" s="58"/>
      <c r="AO826" s="58"/>
      <c r="AP826" s="58"/>
      <c r="AQ826" s="58"/>
      <c r="AR826" s="58"/>
      <c r="AS826" s="58"/>
      <c r="AT826" s="58"/>
    </row>
    <row r="827" spans="1:46" ht="12.75" customHeight="1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8"/>
      <c r="AN827" s="58"/>
      <c r="AO827" s="58"/>
      <c r="AP827" s="58"/>
      <c r="AQ827" s="58"/>
      <c r="AR827" s="58"/>
      <c r="AS827" s="58"/>
      <c r="AT827" s="58"/>
    </row>
    <row r="828" spans="1:46" ht="12.75" customHeight="1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8"/>
      <c r="AN828" s="58"/>
      <c r="AO828" s="58"/>
      <c r="AP828" s="58"/>
      <c r="AQ828" s="58"/>
      <c r="AR828" s="58"/>
      <c r="AS828" s="58"/>
      <c r="AT828" s="58"/>
    </row>
    <row r="829" spans="1:46" ht="12.75" customHeight="1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8"/>
      <c r="AN829" s="58"/>
      <c r="AO829" s="58"/>
      <c r="AP829" s="58"/>
      <c r="AQ829" s="58"/>
      <c r="AR829" s="58"/>
      <c r="AS829" s="58"/>
      <c r="AT829" s="58"/>
    </row>
    <row r="830" spans="1:46" ht="12.75" customHeight="1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8"/>
      <c r="AN830" s="58"/>
      <c r="AO830" s="58"/>
      <c r="AP830" s="58"/>
      <c r="AQ830" s="58"/>
      <c r="AR830" s="58"/>
      <c r="AS830" s="58"/>
      <c r="AT830" s="58"/>
    </row>
    <row r="831" spans="1:46" ht="12.75" customHeight="1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8"/>
      <c r="AN831" s="58"/>
      <c r="AO831" s="58"/>
      <c r="AP831" s="58"/>
      <c r="AQ831" s="58"/>
      <c r="AR831" s="58"/>
      <c r="AS831" s="58"/>
      <c r="AT831" s="58"/>
    </row>
    <row r="832" spans="1:46" ht="12.75" customHeight="1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8"/>
      <c r="AN832" s="58"/>
      <c r="AO832" s="58"/>
      <c r="AP832" s="58"/>
      <c r="AQ832" s="58"/>
      <c r="AR832" s="58"/>
      <c r="AS832" s="58"/>
      <c r="AT832" s="58"/>
    </row>
    <row r="833" spans="1:46" ht="12.75" customHeight="1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8"/>
      <c r="AN833" s="58"/>
      <c r="AO833" s="58"/>
      <c r="AP833" s="58"/>
      <c r="AQ833" s="58"/>
      <c r="AR833" s="58"/>
      <c r="AS833" s="58"/>
      <c r="AT833" s="58"/>
    </row>
    <row r="834" spans="1:46" ht="12.75" customHeight="1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8"/>
      <c r="AN834" s="58"/>
      <c r="AO834" s="58"/>
      <c r="AP834" s="58"/>
      <c r="AQ834" s="58"/>
      <c r="AR834" s="58"/>
      <c r="AS834" s="58"/>
      <c r="AT834" s="58"/>
    </row>
    <row r="835" spans="1:46" ht="12.75" customHeight="1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8"/>
      <c r="AN835" s="58"/>
      <c r="AO835" s="58"/>
      <c r="AP835" s="58"/>
      <c r="AQ835" s="58"/>
      <c r="AR835" s="58"/>
      <c r="AS835" s="58"/>
      <c r="AT835" s="58"/>
    </row>
    <row r="836" spans="1:46" ht="12.75" customHeight="1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8"/>
      <c r="AN836" s="58"/>
      <c r="AO836" s="58"/>
      <c r="AP836" s="58"/>
      <c r="AQ836" s="58"/>
      <c r="AR836" s="58"/>
      <c r="AS836" s="58"/>
      <c r="AT836" s="58"/>
    </row>
    <row r="837" spans="1:46" ht="12.75" customHeight="1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8"/>
      <c r="AN837" s="58"/>
      <c r="AO837" s="58"/>
      <c r="AP837" s="58"/>
      <c r="AQ837" s="58"/>
      <c r="AR837" s="58"/>
      <c r="AS837" s="58"/>
      <c r="AT837" s="58"/>
    </row>
    <row r="838" spans="1:46" ht="12.75" customHeight="1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8"/>
      <c r="AN838" s="58"/>
      <c r="AO838" s="58"/>
      <c r="AP838" s="58"/>
      <c r="AQ838" s="58"/>
      <c r="AR838" s="58"/>
      <c r="AS838" s="58"/>
      <c r="AT838" s="58"/>
    </row>
    <row r="839" spans="1:46" ht="12.75" customHeight="1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8"/>
      <c r="AN839" s="58"/>
      <c r="AO839" s="58"/>
      <c r="AP839" s="58"/>
      <c r="AQ839" s="58"/>
      <c r="AR839" s="58"/>
      <c r="AS839" s="58"/>
      <c r="AT839" s="58"/>
    </row>
    <row r="840" spans="1:46" ht="12.75" customHeight="1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8"/>
      <c r="AN840" s="58"/>
      <c r="AO840" s="58"/>
      <c r="AP840" s="58"/>
      <c r="AQ840" s="58"/>
      <c r="AR840" s="58"/>
      <c r="AS840" s="58"/>
      <c r="AT840" s="58"/>
    </row>
    <row r="841" spans="1:46" ht="12.75" customHeight="1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8"/>
      <c r="AN841" s="58"/>
      <c r="AO841" s="58"/>
      <c r="AP841" s="58"/>
      <c r="AQ841" s="58"/>
      <c r="AR841" s="58"/>
      <c r="AS841" s="58"/>
      <c r="AT841" s="58"/>
    </row>
    <row r="842" spans="1:46" ht="12.75" customHeight="1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8"/>
      <c r="AN842" s="58"/>
      <c r="AO842" s="58"/>
      <c r="AP842" s="58"/>
      <c r="AQ842" s="58"/>
      <c r="AR842" s="58"/>
      <c r="AS842" s="58"/>
      <c r="AT842" s="58"/>
    </row>
    <row r="843" spans="1:46" ht="12.75" customHeight="1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8"/>
      <c r="AN843" s="58"/>
      <c r="AO843" s="58"/>
      <c r="AP843" s="58"/>
      <c r="AQ843" s="58"/>
      <c r="AR843" s="58"/>
      <c r="AS843" s="58"/>
      <c r="AT843" s="58"/>
    </row>
    <row r="844" spans="1:46" ht="12.75" customHeight="1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8"/>
      <c r="AN844" s="58"/>
      <c r="AO844" s="58"/>
      <c r="AP844" s="58"/>
      <c r="AQ844" s="58"/>
      <c r="AR844" s="58"/>
      <c r="AS844" s="58"/>
      <c r="AT844" s="58"/>
    </row>
    <row r="845" spans="1:46" ht="12.75" customHeight="1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8"/>
      <c r="AN845" s="58"/>
      <c r="AO845" s="58"/>
      <c r="AP845" s="58"/>
      <c r="AQ845" s="58"/>
      <c r="AR845" s="58"/>
      <c r="AS845" s="58"/>
      <c r="AT845" s="58"/>
    </row>
    <row r="846" spans="1:46" ht="12.75" customHeight="1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8"/>
      <c r="AN846" s="58"/>
      <c r="AO846" s="58"/>
      <c r="AP846" s="58"/>
      <c r="AQ846" s="58"/>
      <c r="AR846" s="58"/>
      <c r="AS846" s="58"/>
      <c r="AT846" s="58"/>
    </row>
    <row r="847" spans="1:46" ht="12.75" customHeight="1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8"/>
      <c r="AN847" s="58"/>
      <c r="AO847" s="58"/>
      <c r="AP847" s="58"/>
      <c r="AQ847" s="58"/>
      <c r="AR847" s="58"/>
      <c r="AS847" s="58"/>
      <c r="AT847" s="58"/>
    </row>
    <row r="848" spans="1:46" ht="12.75" customHeight="1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8"/>
      <c r="AN848" s="58"/>
      <c r="AO848" s="58"/>
      <c r="AP848" s="58"/>
      <c r="AQ848" s="58"/>
      <c r="AR848" s="58"/>
      <c r="AS848" s="58"/>
      <c r="AT848" s="58"/>
    </row>
    <row r="849" spans="1:46" ht="12.75" customHeight="1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8"/>
      <c r="AN849" s="58"/>
      <c r="AO849" s="58"/>
      <c r="AP849" s="58"/>
      <c r="AQ849" s="58"/>
      <c r="AR849" s="58"/>
      <c r="AS849" s="58"/>
      <c r="AT849" s="58"/>
    </row>
    <row r="850" spans="1:46" ht="12.75" customHeight="1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8"/>
      <c r="AN850" s="58"/>
      <c r="AO850" s="58"/>
      <c r="AP850" s="58"/>
      <c r="AQ850" s="58"/>
      <c r="AR850" s="58"/>
      <c r="AS850" s="58"/>
      <c r="AT850" s="58"/>
    </row>
    <row r="851" spans="1:46" ht="12.75" customHeight="1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8"/>
      <c r="AN851" s="58"/>
      <c r="AO851" s="58"/>
      <c r="AP851" s="58"/>
      <c r="AQ851" s="58"/>
      <c r="AR851" s="58"/>
      <c r="AS851" s="58"/>
      <c r="AT851" s="58"/>
    </row>
    <row r="852" spans="1:46" ht="12.75" customHeight="1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8"/>
      <c r="AN852" s="58"/>
      <c r="AO852" s="58"/>
      <c r="AP852" s="58"/>
      <c r="AQ852" s="58"/>
      <c r="AR852" s="58"/>
      <c r="AS852" s="58"/>
      <c r="AT852" s="58"/>
    </row>
    <row r="853" spans="1:46" ht="12.75" customHeight="1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8"/>
      <c r="AN853" s="58"/>
      <c r="AO853" s="58"/>
      <c r="AP853" s="58"/>
      <c r="AQ853" s="58"/>
      <c r="AR853" s="58"/>
      <c r="AS853" s="58"/>
      <c r="AT853" s="58"/>
    </row>
    <row r="854" spans="1:46" ht="12.75" customHeight="1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8"/>
      <c r="AN854" s="58"/>
      <c r="AO854" s="58"/>
      <c r="AP854" s="58"/>
      <c r="AQ854" s="58"/>
      <c r="AR854" s="58"/>
      <c r="AS854" s="58"/>
      <c r="AT854" s="58"/>
    </row>
    <row r="855" spans="1:46" ht="12.75" customHeight="1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8"/>
      <c r="AN855" s="58"/>
      <c r="AO855" s="58"/>
      <c r="AP855" s="58"/>
      <c r="AQ855" s="58"/>
      <c r="AR855" s="58"/>
      <c r="AS855" s="58"/>
      <c r="AT855" s="58"/>
    </row>
    <row r="856" spans="1:46" ht="12.75" customHeight="1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8"/>
      <c r="AN856" s="58"/>
      <c r="AO856" s="58"/>
      <c r="AP856" s="58"/>
      <c r="AQ856" s="58"/>
      <c r="AR856" s="58"/>
      <c r="AS856" s="58"/>
      <c r="AT856" s="58"/>
    </row>
    <row r="857" spans="1:46" ht="12.75" customHeight="1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8"/>
      <c r="AN857" s="58"/>
      <c r="AO857" s="58"/>
      <c r="AP857" s="58"/>
      <c r="AQ857" s="58"/>
      <c r="AR857" s="58"/>
      <c r="AS857" s="58"/>
      <c r="AT857" s="58"/>
    </row>
    <row r="858" spans="1:46" ht="12.75" customHeight="1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8"/>
      <c r="AN858" s="58"/>
      <c r="AO858" s="58"/>
      <c r="AP858" s="58"/>
      <c r="AQ858" s="58"/>
      <c r="AR858" s="58"/>
      <c r="AS858" s="58"/>
      <c r="AT858" s="58"/>
    </row>
    <row r="859" spans="1:46" ht="12.75" customHeight="1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8"/>
      <c r="AN859" s="58"/>
      <c r="AO859" s="58"/>
      <c r="AP859" s="58"/>
      <c r="AQ859" s="58"/>
      <c r="AR859" s="58"/>
      <c r="AS859" s="58"/>
      <c r="AT859" s="58"/>
    </row>
    <row r="860" spans="1:46" ht="12.75" customHeight="1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8"/>
      <c r="AN860" s="58"/>
      <c r="AO860" s="58"/>
      <c r="AP860" s="58"/>
      <c r="AQ860" s="58"/>
      <c r="AR860" s="58"/>
      <c r="AS860" s="58"/>
      <c r="AT860" s="58"/>
    </row>
    <row r="861" spans="1:46" ht="12.75" customHeight="1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8"/>
      <c r="AN861" s="58"/>
      <c r="AO861" s="58"/>
      <c r="AP861" s="58"/>
      <c r="AQ861" s="58"/>
      <c r="AR861" s="58"/>
      <c r="AS861" s="58"/>
      <c r="AT861" s="58"/>
    </row>
    <row r="862" spans="1:46" ht="12.75" customHeight="1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8"/>
      <c r="AN862" s="58"/>
      <c r="AO862" s="58"/>
      <c r="AP862" s="58"/>
      <c r="AQ862" s="58"/>
      <c r="AR862" s="58"/>
      <c r="AS862" s="58"/>
      <c r="AT862" s="58"/>
    </row>
    <row r="863" spans="1:46" ht="12.75" customHeight="1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8"/>
      <c r="AN863" s="58"/>
      <c r="AO863" s="58"/>
      <c r="AP863" s="58"/>
      <c r="AQ863" s="58"/>
      <c r="AR863" s="58"/>
      <c r="AS863" s="58"/>
      <c r="AT863" s="58"/>
    </row>
    <row r="864" spans="1:46" ht="12.75" customHeight="1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8"/>
      <c r="AN864" s="58"/>
      <c r="AO864" s="58"/>
      <c r="AP864" s="58"/>
      <c r="AQ864" s="58"/>
      <c r="AR864" s="58"/>
      <c r="AS864" s="58"/>
      <c r="AT864" s="58"/>
    </row>
    <row r="865" spans="1:46" ht="12.75" customHeight="1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8"/>
      <c r="AN865" s="58"/>
      <c r="AO865" s="58"/>
      <c r="AP865" s="58"/>
      <c r="AQ865" s="58"/>
      <c r="AR865" s="58"/>
      <c r="AS865" s="58"/>
      <c r="AT865" s="58"/>
    </row>
    <row r="866" spans="1:46" ht="12.75" customHeight="1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8"/>
      <c r="AN866" s="58"/>
      <c r="AO866" s="58"/>
      <c r="AP866" s="58"/>
      <c r="AQ866" s="58"/>
      <c r="AR866" s="58"/>
      <c r="AS866" s="58"/>
      <c r="AT866" s="58"/>
    </row>
    <row r="867" spans="1:46" ht="12.75" customHeight="1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8"/>
      <c r="AN867" s="58"/>
      <c r="AO867" s="58"/>
      <c r="AP867" s="58"/>
      <c r="AQ867" s="58"/>
      <c r="AR867" s="58"/>
      <c r="AS867" s="58"/>
      <c r="AT867" s="58"/>
    </row>
    <row r="868" spans="1:46" ht="12.75" customHeight="1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8"/>
      <c r="AN868" s="58"/>
      <c r="AO868" s="58"/>
      <c r="AP868" s="58"/>
      <c r="AQ868" s="58"/>
      <c r="AR868" s="58"/>
      <c r="AS868" s="58"/>
      <c r="AT868" s="58"/>
    </row>
    <row r="869" spans="1:46" ht="12.75" customHeight="1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8"/>
      <c r="AN869" s="58"/>
      <c r="AO869" s="58"/>
      <c r="AP869" s="58"/>
      <c r="AQ869" s="58"/>
      <c r="AR869" s="58"/>
      <c r="AS869" s="58"/>
      <c r="AT869" s="58"/>
    </row>
    <row r="870" spans="1:46" ht="12.75" customHeight="1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8"/>
      <c r="AN870" s="58"/>
      <c r="AO870" s="58"/>
      <c r="AP870" s="58"/>
      <c r="AQ870" s="58"/>
      <c r="AR870" s="58"/>
      <c r="AS870" s="58"/>
      <c r="AT870" s="58"/>
    </row>
    <row r="871" spans="1:46" ht="12.75" customHeight="1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8"/>
      <c r="AN871" s="58"/>
      <c r="AO871" s="58"/>
      <c r="AP871" s="58"/>
      <c r="AQ871" s="58"/>
      <c r="AR871" s="58"/>
      <c r="AS871" s="58"/>
      <c r="AT871" s="58"/>
    </row>
    <row r="872" spans="1:46" ht="12.75" customHeight="1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8"/>
      <c r="AN872" s="58"/>
      <c r="AO872" s="58"/>
      <c r="AP872" s="58"/>
      <c r="AQ872" s="58"/>
      <c r="AR872" s="58"/>
      <c r="AS872" s="58"/>
      <c r="AT872" s="58"/>
    </row>
    <row r="873" spans="1:46" ht="12.75" customHeight="1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8"/>
      <c r="AN873" s="58"/>
      <c r="AO873" s="58"/>
      <c r="AP873" s="58"/>
      <c r="AQ873" s="58"/>
      <c r="AR873" s="58"/>
      <c r="AS873" s="58"/>
      <c r="AT873" s="58"/>
    </row>
    <row r="874" spans="1:46" ht="12.75" customHeight="1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8"/>
      <c r="AN874" s="58"/>
      <c r="AO874" s="58"/>
      <c r="AP874" s="58"/>
      <c r="AQ874" s="58"/>
      <c r="AR874" s="58"/>
      <c r="AS874" s="58"/>
      <c r="AT874" s="58"/>
    </row>
    <row r="875" spans="1:46" ht="12.75" customHeight="1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8"/>
      <c r="AN875" s="58"/>
      <c r="AO875" s="58"/>
      <c r="AP875" s="58"/>
      <c r="AQ875" s="58"/>
      <c r="AR875" s="58"/>
      <c r="AS875" s="58"/>
      <c r="AT875" s="58"/>
    </row>
    <row r="876" spans="1:46" ht="12.75" customHeight="1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8"/>
      <c r="AN876" s="58"/>
      <c r="AO876" s="58"/>
      <c r="AP876" s="58"/>
      <c r="AQ876" s="58"/>
      <c r="AR876" s="58"/>
      <c r="AS876" s="58"/>
      <c r="AT876" s="58"/>
    </row>
    <row r="877" spans="1:46" ht="12.75" customHeight="1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8"/>
      <c r="AN877" s="58"/>
      <c r="AO877" s="58"/>
      <c r="AP877" s="58"/>
      <c r="AQ877" s="58"/>
      <c r="AR877" s="58"/>
      <c r="AS877" s="58"/>
      <c r="AT877" s="58"/>
    </row>
    <row r="878" spans="1:46" ht="12.75" customHeight="1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8"/>
      <c r="AN878" s="58"/>
      <c r="AO878" s="58"/>
      <c r="AP878" s="58"/>
      <c r="AQ878" s="58"/>
      <c r="AR878" s="58"/>
      <c r="AS878" s="58"/>
      <c r="AT878" s="58"/>
    </row>
    <row r="879" spans="1:46" ht="12.75" customHeight="1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8"/>
      <c r="AN879" s="58"/>
      <c r="AO879" s="58"/>
      <c r="AP879" s="58"/>
      <c r="AQ879" s="58"/>
      <c r="AR879" s="58"/>
      <c r="AS879" s="58"/>
      <c r="AT879" s="58"/>
    </row>
    <row r="880" spans="1:46" ht="12.75" customHeight="1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8"/>
      <c r="AN880" s="58"/>
      <c r="AO880" s="58"/>
      <c r="AP880" s="58"/>
      <c r="AQ880" s="58"/>
      <c r="AR880" s="58"/>
      <c r="AS880" s="58"/>
      <c r="AT880" s="58"/>
    </row>
    <row r="881" spans="1:46" ht="12.75" customHeight="1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8"/>
      <c r="AN881" s="58"/>
      <c r="AO881" s="58"/>
      <c r="AP881" s="58"/>
      <c r="AQ881" s="58"/>
      <c r="AR881" s="58"/>
      <c r="AS881" s="58"/>
      <c r="AT881" s="58"/>
    </row>
    <row r="882" spans="1:46" ht="12.75" customHeight="1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8"/>
      <c r="AN882" s="58"/>
      <c r="AO882" s="58"/>
      <c r="AP882" s="58"/>
      <c r="AQ882" s="58"/>
      <c r="AR882" s="58"/>
      <c r="AS882" s="58"/>
      <c r="AT882" s="58"/>
    </row>
    <row r="883" spans="1:46" ht="12.75" customHeight="1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8"/>
      <c r="AN883" s="58"/>
      <c r="AO883" s="58"/>
      <c r="AP883" s="58"/>
      <c r="AQ883" s="58"/>
      <c r="AR883" s="58"/>
      <c r="AS883" s="58"/>
      <c r="AT883" s="58"/>
    </row>
    <row r="884" spans="1:46" ht="12.75" customHeight="1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8"/>
      <c r="AN884" s="58"/>
      <c r="AO884" s="58"/>
      <c r="AP884" s="58"/>
      <c r="AQ884" s="58"/>
      <c r="AR884" s="58"/>
      <c r="AS884" s="58"/>
      <c r="AT884" s="58"/>
    </row>
    <row r="885" spans="1:46" ht="12.75" customHeight="1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8"/>
      <c r="AN885" s="58"/>
      <c r="AO885" s="58"/>
      <c r="AP885" s="58"/>
      <c r="AQ885" s="58"/>
      <c r="AR885" s="58"/>
      <c r="AS885" s="58"/>
      <c r="AT885" s="58"/>
    </row>
    <row r="886" spans="1:46" ht="12.75" customHeight="1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8"/>
      <c r="AN886" s="58"/>
      <c r="AO886" s="58"/>
      <c r="AP886" s="58"/>
      <c r="AQ886" s="58"/>
      <c r="AR886" s="58"/>
      <c r="AS886" s="58"/>
      <c r="AT886" s="58"/>
    </row>
    <row r="887" spans="1:46" ht="12.75" customHeight="1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8"/>
      <c r="AN887" s="58"/>
      <c r="AO887" s="58"/>
      <c r="AP887" s="58"/>
      <c r="AQ887" s="58"/>
      <c r="AR887" s="58"/>
      <c r="AS887" s="58"/>
      <c r="AT887" s="58"/>
    </row>
    <row r="888" spans="1:46" ht="12.75" customHeight="1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8"/>
      <c r="AN888" s="58"/>
      <c r="AO888" s="58"/>
      <c r="AP888" s="58"/>
      <c r="AQ888" s="58"/>
      <c r="AR888" s="58"/>
      <c r="AS888" s="58"/>
      <c r="AT888" s="58"/>
    </row>
    <row r="889" spans="1:46" ht="12.75" customHeight="1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8"/>
      <c r="AN889" s="58"/>
      <c r="AO889" s="58"/>
      <c r="AP889" s="58"/>
      <c r="AQ889" s="58"/>
      <c r="AR889" s="58"/>
      <c r="AS889" s="58"/>
      <c r="AT889" s="58"/>
    </row>
    <row r="890" spans="1:46" ht="12.75" customHeight="1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8"/>
      <c r="AN890" s="58"/>
      <c r="AO890" s="58"/>
      <c r="AP890" s="58"/>
      <c r="AQ890" s="58"/>
      <c r="AR890" s="58"/>
      <c r="AS890" s="58"/>
      <c r="AT890" s="58"/>
    </row>
    <row r="891" spans="1:46" ht="12.75" customHeight="1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8"/>
      <c r="AN891" s="58"/>
      <c r="AO891" s="58"/>
      <c r="AP891" s="58"/>
      <c r="AQ891" s="58"/>
      <c r="AR891" s="58"/>
      <c r="AS891" s="58"/>
      <c r="AT891" s="58"/>
    </row>
    <row r="892" spans="1:46" ht="12.75" customHeight="1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8"/>
      <c r="AN892" s="58"/>
      <c r="AO892" s="58"/>
      <c r="AP892" s="58"/>
      <c r="AQ892" s="58"/>
      <c r="AR892" s="58"/>
      <c r="AS892" s="58"/>
      <c r="AT892" s="58"/>
    </row>
    <row r="893" spans="1:46" ht="12.75" customHeight="1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8"/>
      <c r="AN893" s="58"/>
      <c r="AO893" s="58"/>
      <c r="AP893" s="58"/>
      <c r="AQ893" s="58"/>
      <c r="AR893" s="58"/>
      <c r="AS893" s="58"/>
      <c r="AT893" s="58"/>
    </row>
    <row r="894" spans="1:46" ht="12.75" customHeight="1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8"/>
      <c r="AN894" s="58"/>
      <c r="AO894" s="58"/>
      <c r="AP894" s="58"/>
      <c r="AQ894" s="58"/>
      <c r="AR894" s="58"/>
      <c r="AS894" s="58"/>
      <c r="AT894" s="58"/>
    </row>
    <row r="895" spans="1:46" ht="12.75" customHeight="1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8"/>
      <c r="AN895" s="58"/>
      <c r="AO895" s="58"/>
      <c r="AP895" s="58"/>
      <c r="AQ895" s="58"/>
      <c r="AR895" s="58"/>
      <c r="AS895" s="58"/>
      <c r="AT895" s="58"/>
    </row>
    <row r="896" spans="1:46" ht="12.75" customHeight="1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8"/>
      <c r="AN896" s="58"/>
      <c r="AO896" s="58"/>
      <c r="AP896" s="58"/>
      <c r="AQ896" s="58"/>
      <c r="AR896" s="58"/>
      <c r="AS896" s="58"/>
      <c r="AT896" s="58"/>
    </row>
    <row r="897" spans="1:46" ht="12.75" customHeight="1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8"/>
      <c r="AN897" s="58"/>
      <c r="AO897" s="58"/>
      <c r="AP897" s="58"/>
      <c r="AQ897" s="58"/>
      <c r="AR897" s="58"/>
      <c r="AS897" s="58"/>
      <c r="AT897" s="58"/>
    </row>
    <row r="898" spans="1:46" ht="12.75" customHeight="1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8"/>
      <c r="AN898" s="58"/>
      <c r="AO898" s="58"/>
      <c r="AP898" s="58"/>
      <c r="AQ898" s="58"/>
      <c r="AR898" s="58"/>
      <c r="AS898" s="58"/>
      <c r="AT898" s="58"/>
    </row>
    <row r="899" spans="1:46" ht="12.75" customHeight="1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8"/>
      <c r="AN899" s="58"/>
      <c r="AO899" s="58"/>
      <c r="AP899" s="58"/>
      <c r="AQ899" s="58"/>
      <c r="AR899" s="58"/>
      <c r="AS899" s="58"/>
      <c r="AT899" s="58"/>
    </row>
    <row r="900" spans="1:46" ht="12.75" customHeight="1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8"/>
      <c r="AN900" s="58"/>
      <c r="AO900" s="58"/>
      <c r="AP900" s="58"/>
      <c r="AQ900" s="58"/>
      <c r="AR900" s="58"/>
      <c r="AS900" s="58"/>
      <c r="AT900" s="58"/>
    </row>
    <row r="901" spans="1:46" ht="12.75" customHeight="1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8"/>
      <c r="AN901" s="58"/>
      <c r="AO901" s="58"/>
      <c r="AP901" s="58"/>
      <c r="AQ901" s="58"/>
      <c r="AR901" s="58"/>
      <c r="AS901" s="58"/>
      <c r="AT901" s="58"/>
    </row>
    <row r="902" spans="1:46" ht="12.75" customHeight="1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8"/>
      <c r="AN902" s="58"/>
      <c r="AO902" s="58"/>
      <c r="AP902" s="58"/>
      <c r="AQ902" s="58"/>
      <c r="AR902" s="58"/>
      <c r="AS902" s="58"/>
      <c r="AT902" s="58"/>
    </row>
    <row r="903" spans="1:46" ht="12.75" customHeight="1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8"/>
      <c r="AN903" s="58"/>
      <c r="AO903" s="58"/>
      <c r="AP903" s="58"/>
      <c r="AQ903" s="58"/>
      <c r="AR903" s="58"/>
      <c r="AS903" s="58"/>
      <c r="AT903" s="58"/>
    </row>
    <row r="904" spans="1:46" ht="12.75" customHeight="1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8"/>
      <c r="AN904" s="58"/>
      <c r="AO904" s="58"/>
      <c r="AP904" s="58"/>
      <c r="AQ904" s="58"/>
      <c r="AR904" s="58"/>
      <c r="AS904" s="58"/>
      <c r="AT904" s="58"/>
    </row>
    <row r="905" spans="1:46" ht="12.75" customHeight="1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8"/>
      <c r="AN905" s="58"/>
      <c r="AO905" s="58"/>
      <c r="AP905" s="58"/>
      <c r="AQ905" s="58"/>
      <c r="AR905" s="58"/>
      <c r="AS905" s="58"/>
      <c r="AT905" s="58"/>
    </row>
    <row r="906" spans="1:46" ht="12.75" customHeight="1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8"/>
      <c r="AN906" s="58"/>
      <c r="AO906" s="58"/>
      <c r="AP906" s="58"/>
      <c r="AQ906" s="58"/>
      <c r="AR906" s="58"/>
      <c r="AS906" s="58"/>
      <c r="AT906" s="58"/>
    </row>
    <row r="907" spans="1:46" ht="12.75" customHeight="1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8"/>
      <c r="AN907" s="58"/>
      <c r="AO907" s="58"/>
      <c r="AP907" s="58"/>
      <c r="AQ907" s="58"/>
      <c r="AR907" s="58"/>
      <c r="AS907" s="58"/>
      <c r="AT907" s="58"/>
    </row>
    <row r="908" spans="1:46" ht="12.75" customHeight="1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8"/>
      <c r="AN908" s="58"/>
      <c r="AO908" s="58"/>
      <c r="AP908" s="58"/>
      <c r="AQ908" s="58"/>
      <c r="AR908" s="58"/>
      <c r="AS908" s="58"/>
      <c r="AT908" s="58"/>
    </row>
    <row r="909" spans="1:46" ht="12.75" customHeight="1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8"/>
      <c r="AN909" s="58"/>
      <c r="AO909" s="58"/>
      <c r="AP909" s="58"/>
      <c r="AQ909" s="58"/>
      <c r="AR909" s="58"/>
      <c r="AS909" s="58"/>
      <c r="AT909" s="58"/>
    </row>
    <row r="910" spans="1:46" ht="12.75" customHeight="1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8"/>
      <c r="AN910" s="58"/>
      <c r="AO910" s="58"/>
      <c r="AP910" s="58"/>
      <c r="AQ910" s="58"/>
      <c r="AR910" s="58"/>
      <c r="AS910" s="58"/>
      <c r="AT910" s="58"/>
    </row>
    <row r="911" spans="1:46" ht="12.75" customHeight="1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8"/>
      <c r="AN911" s="58"/>
      <c r="AO911" s="58"/>
      <c r="AP911" s="58"/>
      <c r="AQ911" s="58"/>
      <c r="AR911" s="58"/>
      <c r="AS911" s="58"/>
      <c r="AT911" s="58"/>
    </row>
    <row r="912" spans="1:46" ht="12.75" customHeight="1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8"/>
      <c r="AN912" s="58"/>
      <c r="AO912" s="58"/>
      <c r="AP912" s="58"/>
      <c r="AQ912" s="58"/>
      <c r="AR912" s="58"/>
      <c r="AS912" s="58"/>
      <c r="AT912" s="58"/>
    </row>
    <row r="913" spans="1:46" ht="12.75" customHeight="1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8"/>
      <c r="AN913" s="58"/>
      <c r="AO913" s="58"/>
      <c r="AP913" s="58"/>
      <c r="AQ913" s="58"/>
      <c r="AR913" s="58"/>
      <c r="AS913" s="58"/>
      <c r="AT913" s="58"/>
    </row>
    <row r="914" spans="1:46" ht="12.75" customHeight="1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8"/>
      <c r="AN914" s="58"/>
      <c r="AO914" s="58"/>
      <c r="AP914" s="58"/>
      <c r="AQ914" s="58"/>
      <c r="AR914" s="58"/>
      <c r="AS914" s="58"/>
      <c r="AT914" s="58"/>
    </row>
    <row r="915" spans="1:46" ht="12.75" customHeight="1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8"/>
      <c r="AN915" s="58"/>
      <c r="AO915" s="58"/>
      <c r="AP915" s="58"/>
      <c r="AQ915" s="58"/>
      <c r="AR915" s="58"/>
      <c r="AS915" s="58"/>
      <c r="AT915" s="58"/>
    </row>
    <row r="916" spans="1:46" ht="12.75" customHeight="1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8"/>
      <c r="AN916" s="58"/>
      <c r="AO916" s="58"/>
      <c r="AP916" s="58"/>
      <c r="AQ916" s="58"/>
      <c r="AR916" s="58"/>
      <c r="AS916" s="58"/>
      <c r="AT916" s="58"/>
    </row>
    <row r="917" spans="1:46" ht="12.75" customHeight="1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8"/>
      <c r="AN917" s="58"/>
      <c r="AO917" s="58"/>
      <c r="AP917" s="58"/>
      <c r="AQ917" s="58"/>
      <c r="AR917" s="58"/>
      <c r="AS917" s="58"/>
      <c r="AT917" s="58"/>
    </row>
    <row r="918" spans="1:46" ht="12.75" customHeight="1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8"/>
      <c r="AN918" s="58"/>
      <c r="AO918" s="58"/>
      <c r="AP918" s="58"/>
      <c r="AQ918" s="58"/>
      <c r="AR918" s="58"/>
      <c r="AS918" s="58"/>
      <c r="AT918" s="58"/>
    </row>
    <row r="919" spans="1:46" ht="12.75" customHeight="1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8"/>
      <c r="AN919" s="58"/>
      <c r="AO919" s="58"/>
      <c r="AP919" s="58"/>
      <c r="AQ919" s="58"/>
      <c r="AR919" s="58"/>
      <c r="AS919" s="58"/>
      <c r="AT919" s="58"/>
    </row>
    <row r="920" spans="1:46" ht="12.75" customHeight="1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8"/>
      <c r="AN920" s="58"/>
      <c r="AO920" s="58"/>
      <c r="AP920" s="58"/>
      <c r="AQ920" s="58"/>
      <c r="AR920" s="58"/>
      <c r="AS920" s="58"/>
      <c r="AT920" s="58"/>
    </row>
    <row r="921" spans="1:46" ht="12.75" customHeight="1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8"/>
      <c r="AN921" s="58"/>
      <c r="AO921" s="58"/>
      <c r="AP921" s="58"/>
      <c r="AQ921" s="58"/>
      <c r="AR921" s="58"/>
      <c r="AS921" s="58"/>
      <c r="AT921" s="58"/>
    </row>
    <row r="922" spans="1:46" ht="12.75" customHeight="1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8"/>
      <c r="AN922" s="58"/>
      <c r="AO922" s="58"/>
      <c r="AP922" s="58"/>
      <c r="AQ922" s="58"/>
      <c r="AR922" s="58"/>
      <c r="AS922" s="58"/>
      <c r="AT922" s="58"/>
    </row>
    <row r="923" spans="1:46" ht="12.75" customHeight="1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8"/>
      <c r="AN923" s="58"/>
      <c r="AO923" s="58"/>
      <c r="AP923" s="58"/>
      <c r="AQ923" s="58"/>
      <c r="AR923" s="58"/>
      <c r="AS923" s="58"/>
      <c r="AT923" s="58"/>
    </row>
    <row r="924" spans="1:46" ht="12.75" customHeight="1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8"/>
      <c r="AN924" s="58"/>
      <c r="AO924" s="58"/>
      <c r="AP924" s="58"/>
      <c r="AQ924" s="58"/>
      <c r="AR924" s="58"/>
      <c r="AS924" s="58"/>
      <c r="AT924" s="58"/>
    </row>
    <row r="925" spans="1:46" ht="12.75" customHeight="1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8"/>
      <c r="AN925" s="58"/>
      <c r="AO925" s="58"/>
      <c r="AP925" s="58"/>
      <c r="AQ925" s="58"/>
      <c r="AR925" s="58"/>
      <c r="AS925" s="58"/>
      <c r="AT925" s="58"/>
    </row>
    <row r="926" spans="1:46" ht="12.75" customHeight="1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8"/>
      <c r="AN926" s="58"/>
      <c r="AO926" s="58"/>
      <c r="AP926" s="58"/>
      <c r="AQ926" s="58"/>
      <c r="AR926" s="58"/>
      <c r="AS926" s="58"/>
      <c r="AT926" s="58"/>
    </row>
    <row r="927" spans="1:46" ht="12.75" customHeight="1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8"/>
      <c r="AN927" s="58"/>
      <c r="AO927" s="58"/>
      <c r="AP927" s="58"/>
      <c r="AQ927" s="58"/>
      <c r="AR927" s="58"/>
      <c r="AS927" s="58"/>
      <c r="AT927" s="58"/>
    </row>
    <row r="928" spans="1:46" ht="12.75" customHeight="1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8"/>
      <c r="AN928" s="58"/>
      <c r="AO928" s="58"/>
      <c r="AP928" s="58"/>
      <c r="AQ928" s="58"/>
      <c r="AR928" s="58"/>
      <c r="AS928" s="58"/>
      <c r="AT928" s="58"/>
    </row>
    <row r="929" spans="1:46" ht="12.75" customHeight="1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8"/>
      <c r="AN929" s="58"/>
      <c r="AO929" s="58"/>
      <c r="AP929" s="58"/>
      <c r="AQ929" s="58"/>
      <c r="AR929" s="58"/>
      <c r="AS929" s="58"/>
      <c r="AT929" s="58"/>
    </row>
    <row r="930" spans="1:46" ht="12.75" customHeight="1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8"/>
      <c r="AN930" s="58"/>
      <c r="AO930" s="58"/>
      <c r="AP930" s="58"/>
      <c r="AQ930" s="58"/>
      <c r="AR930" s="58"/>
      <c r="AS930" s="58"/>
      <c r="AT930" s="58"/>
    </row>
    <row r="931" spans="1:46" ht="12.75" customHeight="1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8"/>
      <c r="AN931" s="58"/>
      <c r="AO931" s="58"/>
      <c r="AP931" s="58"/>
      <c r="AQ931" s="58"/>
      <c r="AR931" s="58"/>
      <c r="AS931" s="58"/>
      <c r="AT931" s="58"/>
    </row>
    <row r="932" spans="1:46" ht="12.75" customHeight="1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8"/>
      <c r="AN932" s="58"/>
      <c r="AO932" s="58"/>
      <c r="AP932" s="58"/>
      <c r="AQ932" s="58"/>
      <c r="AR932" s="58"/>
      <c r="AS932" s="58"/>
      <c r="AT932" s="58"/>
    </row>
    <row r="933" spans="1:46" ht="12.75" customHeight="1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8"/>
      <c r="AN933" s="58"/>
      <c r="AO933" s="58"/>
      <c r="AP933" s="58"/>
      <c r="AQ933" s="58"/>
      <c r="AR933" s="58"/>
      <c r="AS933" s="58"/>
      <c r="AT933" s="58"/>
    </row>
    <row r="934" spans="1:46" ht="12.75" customHeight="1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8"/>
      <c r="AN934" s="58"/>
      <c r="AO934" s="58"/>
      <c r="AP934" s="58"/>
      <c r="AQ934" s="58"/>
      <c r="AR934" s="58"/>
      <c r="AS934" s="58"/>
      <c r="AT934" s="58"/>
    </row>
    <row r="935" spans="1:46" ht="12.75" customHeight="1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8"/>
      <c r="AN935" s="58"/>
      <c r="AO935" s="58"/>
      <c r="AP935" s="58"/>
      <c r="AQ935" s="58"/>
      <c r="AR935" s="58"/>
      <c r="AS935" s="58"/>
      <c r="AT935" s="58"/>
    </row>
    <row r="936" spans="1:46" ht="12.75" customHeight="1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8"/>
      <c r="AN936" s="58"/>
      <c r="AO936" s="58"/>
      <c r="AP936" s="58"/>
      <c r="AQ936" s="58"/>
      <c r="AR936" s="58"/>
      <c r="AS936" s="58"/>
      <c r="AT936" s="58"/>
    </row>
    <row r="937" spans="1:46" ht="12.75" customHeight="1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8"/>
      <c r="AN937" s="58"/>
      <c r="AO937" s="58"/>
      <c r="AP937" s="58"/>
      <c r="AQ937" s="58"/>
      <c r="AR937" s="58"/>
      <c r="AS937" s="58"/>
      <c r="AT937" s="58"/>
    </row>
    <row r="938" spans="1:46" ht="12.75" customHeight="1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8"/>
      <c r="AN938" s="58"/>
      <c r="AO938" s="58"/>
      <c r="AP938" s="58"/>
      <c r="AQ938" s="58"/>
      <c r="AR938" s="58"/>
      <c r="AS938" s="58"/>
      <c r="AT938" s="58"/>
    </row>
    <row r="939" spans="1:46" ht="12.75" customHeight="1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8"/>
      <c r="AN939" s="58"/>
      <c r="AO939" s="58"/>
      <c r="AP939" s="58"/>
      <c r="AQ939" s="58"/>
      <c r="AR939" s="58"/>
      <c r="AS939" s="58"/>
      <c r="AT939" s="58"/>
    </row>
    <row r="940" spans="1:46" ht="12.75" customHeight="1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8"/>
      <c r="AN940" s="58"/>
      <c r="AO940" s="58"/>
      <c r="AP940" s="58"/>
      <c r="AQ940" s="58"/>
      <c r="AR940" s="58"/>
      <c r="AS940" s="58"/>
      <c r="AT940" s="58"/>
    </row>
    <row r="941" spans="1:46" ht="12.75" customHeight="1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8"/>
      <c r="AN941" s="58"/>
      <c r="AO941" s="58"/>
      <c r="AP941" s="58"/>
      <c r="AQ941" s="58"/>
      <c r="AR941" s="58"/>
      <c r="AS941" s="58"/>
      <c r="AT941" s="58"/>
    </row>
    <row r="942" spans="1:46" ht="12.75" customHeight="1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8"/>
      <c r="AN942" s="58"/>
      <c r="AO942" s="58"/>
      <c r="AP942" s="58"/>
      <c r="AQ942" s="58"/>
      <c r="AR942" s="58"/>
      <c r="AS942" s="58"/>
      <c r="AT942" s="58"/>
    </row>
    <row r="943" spans="1:46" ht="12.75" customHeight="1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8"/>
      <c r="AN943" s="58"/>
      <c r="AO943" s="58"/>
      <c r="AP943" s="58"/>
      <c r="AQ943" s="58"/>
      <c r="AR943" s="58"/>
      <c r="AS943" s="58"/>
      <c r="AT943" s="58"/>
    </row>
    <row r="944" spans="1:46" ht="12.75" customHeight="1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8"/>
      <c r="AN944" s="58"/>
      <c r="AO944" s="58"/>
      <c r="AP944" s="58"/>
      <c r="AQ944" s="58"/>
      <c r="AR944" s="58"/>
      <c r="AS944" s="58"/>
      <c r="AT944" s="58"/>
    </row>
    <row r="945" spans="1:46" ht="12.75" customHeight="1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8"/>
      <c r="AN945" s="58"/>
      <c r="AO945" s="58"/>
      <c r="AP945" s="58"/>
      <c r="AQ945" s="58"/>
      <c r="AR945" s="58"/>
      <c r="AS945" s="58"/>
      <c r="AT945" s="58"/>
    </row>
    <row r="946" spans="1:46" ht="12.75" customHeight="1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8"/>
      <c r="AN946" s="58"/>
      <c r="AO946" s="58"/>
      <c r="AP946" s="58"/>
      <c r="AQ946" s="58"/>
      <c r="AR946" s="58"/>
      <c r="AS946" s="58"/>
      <c r="AT946" s="58"/>
    </row>
    <row r="947" spans="1:46" ht="12.75" customHeight="1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8"/>
      <c r="AN947" s="58"/>
      <c r="AO947" s="58"/>
      <c r="AP947" s="58"/>
      <c r="AQ947" s="58"/>
      <c r="AR947" s="58"/>
      <c r="AS947" s="58"/>
      <c r="AT947" s="58"/>
    </row>
    <row r="948" spans="1:46" ht="12.75" customHeight="1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8"/>
      <c r="AN948" s="58"/>
      <c r="AO948" s="58"/>
      <c r="AP948" s="58"/>
      <c r="AQ948" s="58"/>
      <c r="AR948" s="58"/>
      <c r="AS948" s="58"/>
      <c r="AT948" s="58"/>
    </row>
    <row r="949" spans="1:46" ht="12.75" customHeight="1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8"/>
      <c r="AN949" s="58"/>
      <c r="AO949" s="58"/>
      <c r="AP949" s="58"/>
      <c r="AQ949" s="58"/>
      <c r="AR949" s="58"/>
      <c r="AS949" s="58"/>
      <c r="AT949" s="58"/>
    </row>
    <row r="950" spans="1:46" ht="12.75" customHeight="1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8"/>
      <c r="AN950" s="58"/>
      <c r="AO950" s="58"/>
      <c r="AP950" s="58"/>
      <c r="AQ950" s="58"/>
      <c r="AR950" s="58"/>
      <c r="AS950" s="58"/>
      <c r="AT950" s="58"/>
    </row>
    <row r="951" spans="1:46" ht="12.75" customHeight="1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8"/>
      <c r="AN951" s="58"/>
      <c r="AO951" s="58"/>
      <c r="AP951" s="58"/>
      <c r="AQ951" s="58"/>
      <c r="AR951" s="58"/>
      <c r="AS951" s="58"/>
      <c r="AT951" s="58"/>
    </row>
    <row r="952" spans="1:46" ht="12.75" customHeight="1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8"/>
      <c r="AN952" s="58"/>
      <c r="AO952" s="58"/>
      <c r="AP952" s="58"/>
      <c r="AQ952" s="58"/>
      <c r="AR952" s="58"/>
      <c r="AS952" s="58"/>
      <c r="AT952" s="58"/>
    </row>
    <row r="953" spans="1:46" ht="12.75" customHeight="1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8"/>
      <c r="AN953" s="58"/>
      <c r="AO953" s="58"/>
      <c r="AP953" s="58"/>
      <c r="AQ953" s="58"/>
      <c r="AR953" s="58"/>
      <c r="AS953" s="58"/>
      <c r="AT953" s="58"/>
    </row>
    <row r="954" spans="1:46" ht="12.75" customHeight="1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8"/>
      <c r="AN954" s="58"/>
      <c r="AO954" s="58"/>
      <c r="AP954" s="58"/>
      <c r="AQ954" s="58"/>
      <c r="AR954" s="58"/>
      <c r="AS954" s="58"/>
      <c r="AT954" s="58"/>
    </row>
    <row r="955" spans="1:46" ht="12.75" customHeight="1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8"/>
      <c r="AN955" s="58"/>
      <c r="AO955" s="58"/>
      <c r="AP955" s="58"/>
      <c r="AQ955" s="58"/>
      <c r="AR955" s="58"/>
      <c r="AS955" s="58"/>
      <c r="AT955" s="58"/>
    </row>
    <row r="956" spans="1:46" ht="12.75" customHeight="1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8"/>
      <c r="AN956" s="58"/>
      <c r="AO956" s="58"/>
      <c r="AP956" s="58"/>
      <c r="AQ956" s="58"/>
      <c r="AR956" s="58"/>
      <c r="AS956" s="58"/>
      <c r="AT956" s="58"/>
    </row>
    <row r="957" spans="1:46" ht="12.75" customHeight="1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8"/>
      <c r="AN957" s="58"/>
      <c r="AO957" s="58"/>
      <c r="AP957" s="58"/>
      <c r="AQ957" s="58"/>
      <c r="AR957" s="58"/>
      <c r="AS957" s="58"/>
      <c r="AT957" s="58"/>
    </row>
    <row r="958" spans="1:46" ht="12.75" customHeight="1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8"/>
      <c r="AN958" s="58"/>
      <c r="AO958" s="58"/>
      <c r="AP958" s="58"/>
      <c r="AQ958" s="58"/>
      <c r="AR958" s="58"/>
      <c r="AS958" s="58"/>
      <c r="AT958" s="58"/>
    </row>
    <row r="959" spans="1:46" ht="12.75" customHeight="1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8"/>
      <c r="AN959" s="58"/>
      <c r="AO959" s="58"/>
      <c r="AP959" s="58"/>
      <c r="AQ959" s="58"/>
      <c r="AR959" s="58"/>
      <c r="AS959" s="58"/>
      <c r="AT959" s="58"/>
    </row>
    <row r="960" spans="1:46" ht="12.75" customHeight="1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8"/>
      <c r="AN960" s="58"/>
      <c r="AO960" s="58"/>
      <c r="AP960" s="58"/>
      <c r="AQ960" s="58"/>
      <c r="AR960" s="58"/>
      <c r="AS960" s="58"/>
      <c r="AT960" s="58"/>
    </row>
    <row r="961" spans="1:46" ht="12.75" customHeight="1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8"/>
      <c r="AN961" s="58"/>
      <c r="AO961" s="58"/>
      <c r="AP961" s="58"/>
      <c r="AQ961" s="58"/>
      <c r="AR961" s="58"/>
      <c r="AS961" s="58"/>
      <c r="AT961" s="58"/>
    </row>
    <row r="962" spans="1:46" ht="12.75" customHeight="1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8"/>
      <c r="AN962" s="58"/>
      <c r="AO962" s="58"/>
      <c r="AP962" s="58"/>
      <c r="AQ962" s="58"/>
      <c r="AR962" s="58"/>
      <c r="AS962" s="58"/>
      <c r="AT962" s="58"/>
    </row>
    <row r="963" spans="1:46" ht="12.75" customHeight="1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8"/>
      <c r="AN963" s="58"/>
      <c r="AO963" s="58"/>
      <c r="AP963" s="58"/>
      <c r="AQ963" s="58"/>
      <c r="AR963" s="58"/>
      <c r="AS963" s="58"/>
      <c r="AT963" s="58"/>
    </row>
    <row r="964" spans="1:46" ht="12.75" customHeight="1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8"/>
      <c r="AN964" s="58"/>
      <c r="AO964" s="58"/>
      <c r="AP964" s="58"/>
      <c r="AQ964" s="58"/>
      <c r="AR964" s="58"/>
      <c r="AS964" s="58"/>
      <c r="AT964" s="58"/>
    </row>
    <row r="965" spans="1:46" ht="12.75" customHeight="1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8"/>
      <c r="AN965" s="58"/>
      <c r="AO965" s="58"/>
      <c r="AP965" s="58"/>
      <c r="AQ965" s="58"/>
      <c r="AR965" s="58"/>
      <c r="AS965" s="58"/>
      <c r="AT965" s="58"/>
    </row>
    <row r="966" spans="1:46" ht="12.75" customHeight="1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8"/>
      <c r="AN966" s="58"/>
      <c r="AO966" s="58"/>
      <c r="AP966" s="58"/>
      <c r="AQ966" s="58"/>
      <c r="AR966" s="58"/>
      <c r="AS966" s="58"/>
      <c r="AT966" s="58"/>
    </row>
    <row r="967" spans="1:46" ht="12.75" customHeight="1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8"/>
      <c r="AN967" s="58"/>
      <c r="AO967" s="58"/>
      <c r="AP967" s="58"/>
      <c r="AQ967" s="58"/>
      <c r="AR967" s="58"/>
      <c r="AS967" s="58"/>
      <c r="AT967" s="58"/>
    </row>
    <row r="968" spans="1:46" ht="12.75" customHeight="1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8"/>
      <c r="AN968" s="58"/>
      <c r="AO968" s="58"/>
      <c r="AP968" s="58"/>
      <c r="AQ968" s="58"/>
      <c r="AR968" s="58"/>
      <c r="AS968" s="58"/>
      <c r="AT968" s="58"/>
    </row>
    <row r="969" spans="1:46" ht="12.75" customHeight="1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8"/>
      <c r="AN969" s="58"/>
      <c r="AO969" s="58"/>
      <c r="AP969" s="58"/>
      <c r="AQ969" s="58"/>
      <c r="AR969" s="58"/>
      <c r="AS969" s="58"/>
      <c r="AT969" s="58"/>
    </row>
    <row r="970" spans="1:46" ht="12.75" customHeight="1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8"/>
      <c r="AN970" s="58"/>
      <c r="AO970" s="58"/>
      <c r="AP970" s="58"/>
      <c r="AQ970" s="58"/>
      <c r="AR970" s="58"/>
      <c r="AS970" s="58"/>
      <c r="AT970" s="58"/>
    </row>
    <row r="971" spans="1:46" ht="12.75" customHeight="1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8"/>
      <c r="AN971" s="58"/>
      <c r="AO971" s="58"/>
      <c r="AP971" s="58"/>
      <c r="AQ971" s="58"/>
      <c r="AR971" s="58"/>
      <c r="AS971" s="58"/>
      <c r="AT971" s="58"/>
    </row>
    <row r="972" spans="1:46" ht="12.75" customHeight="1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8"/>
      <c r="AN972" s="58"/>
      <c r="AO972" s="58"/>
      <c r="AP972" s="58"/>
      <c r="AQ972" s="58"/>
      <c r="AR972" s="58"/>
      <c r="AS972" s="58"/>
      <c r="AT972" s="58"/>
    </row>
    <row r="973" spans="1:46" ht="12.75" customHeight="1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8"/>
      <c r="AN973" s="58"/>
      <c r="AO973" s="58"/>
      <c r="AP973" s="58"/>
      <c r="AQ973" s="58"/>
      <c r="AR973" s="58"/>
      <c r="AS973" s="58"/>
      <c r="AT973" s="58"/>
    </row>
    <row r="974" spans="1:46" ht="12.75" customHeight="1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8"/>
      <c r="AN974" s="58"/>
      <c r="AO974" s="58"/>
      <c r="AP974" s="58"/>
      <c r="AQ974" s="58"/>
      <c r="AR974" s="58"/>
      <c r="AS974" s="58"/>
      <c r="AT974" s="58"/>
    </row>
    <row r="975" spans="1:46" ht="12.75" customHeight="1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8"/>
      <c r="AN975" s="58"/>
      <c r="AO975" s="58"/>
      <c r="AP975" s="58"/>
      <c r="AQ975" s="58"/>
      <c r="AR975" s="58"/>
      <c r="AS975" s="58"/>
      <c r="AT975" s="58"/>
    </row>
    <row r="976" spans="1:46" ht="12.75" customHeight="1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8"/>
      <c r="AN976" s="58"/>
      <c r="AO976" s="58"/>
      <c r="AP976" s="58"/>
      <c r="AQ976" s="58"/>
      <c r="AR976" s="58"/>
      <c r="AS976" s="58"/>
      <c r="AT976" s="58"/>
    </row>
    <row r="977" spans="1:46" ht="12.75" customHeight="1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8"/>
      <c r="AN977" s="58"/>
      <c r="AO977" s="58"/>
      <c r="AP977" s="58"/>
      <c r="AQ977" s="58"/>
      <c r="AR977" s="58"/>
      <c r="AS977" s="58"/>
      <c r="AT977" s="58"/>
    </row>
    <row r="978" spans="1:46" ht="12.75" customHeight="1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8"/>
      <c r="AN978" s="58"/>
      <c r="AO978" s="58"/>
      <c r="AP978" s="58"/>
      <c r="AQ978" s="58"/>
      <c r="AR978" s="58"/>
      <c r="AS978" s="58"/>
      <c r="AT978" s="58"/>
    </row>
    <row r="979" spans="1:46" ht="12.75" customHeight="1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8"/>
      <c r="AN979" s="58"/>
      <c r="AO979" s="58"/>
      <c r="AP979" s="58"/>
      <c r="AQ979" s="58"/>
      <c r="AR979" s="58"/>
      <c r="AS979" s="58"/>
      <c r="AT979" s="58"/>
    </row>
    <row r="980" spans="1:46" ht="12.75" customHeight="1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8"/>
      <c r="AN980" s="58"/>
      <c r="AO980" s="58"/>
      <c r="AP980" s="58"/>
      <c r="AQ980" s="58"/>
      <c r="AR980" s="58"/>
      <c r="AS980" s="58"/>
      <c r="AT980" s="58"/>
    </row>
    <row r="981" spans="1:46" ht="12.75" customHeight="1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8"/>
      <c r="AN981" s="58"/>
      <c r="AO981" s="58"/>
      <c r="AP981" s="58"/>
      <c r="AQ981" s="58"/>
      <c r="AR981" s="58"/>
      <c r="AS981" s="58"/>
      <c r="AT981" s="58"/>
    </row>
    <row r="982" spans="1:46" ht="12.75" customHeight="1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8"/>
      <c r="AN982" s="58"/>
      <c r="AO982" s="58"/>
      <c r="AP982" s="58"/>
      <c r="AQ982" s="58"/>
      <c r="AR982" s="58"/>
      <c r="AS982" s="58"/>
      <c r="AT982" s="58"/>
    </row>
    <row r="983" spans="1:46" ht="12.75" customHeight="1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8"/>
      <c r="AN983" s="58"/>
      <c r="AO983" s="58"/>
      <c r="AP983" s="58"/>
      <c r="AQ983" s="58"/>
      <c r="AR983" s="58"/>
      <c r="AS983" s="58"/>
      <c r="AT983" s="58"/>
    </row>
    <row r="984" spans="1:46" ht="12.75" customHeight="1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8"/>
      <c r="AN984" s="58"/>
      <c r="AO984" s="58"/>
      <c r="AP984" s="58"/>
      <c r="AQ984" s="58"/>
      <c r="AR984" s="58"/>
      <c r="AS984" s="58"/>
      <c r="AT984" s="58"/>
    </row>
    <row r="985" spans="1:46" ht="12.75" customHeight="1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8"/>
      <c r="AN985" s="58"/>
      <c r="AO985" s="58"/>
      <c r="AP985" s="58"/>
      <c r="AQ985" s="58"/>
      <c r="AR985" s="58"/>
      <c r="AS985" s="58"/>
      <c r="AT985" s="58"/>
    </row>
    <row r="986" spans="1:46" ht="12.75" customHeight="1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8"/>
      <c r="AN986" s="58"/>
      <c r="AO986" s="58"/>
      <c r="AP986" s="58"/>
      <c r="AQ986" s="58"/>
      <c r="AR986" s="58"/>
      <c r="AS986" s="58"/>
      <c r="AT986" s="58"/>
    </row>
    <row r="987" spans="1:46" ht="12.75" customHeight="1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8"/>
      <c r="AN987" s="58"/>
      <c r="AO987" s="58"/>
      <c r="AP987" s="58"/>
      <c r="AQ987" s="58"/>
      <c r="AR987" s="58"/>
      <c r="AS987" s="58"/>
      <c r="AT987" s="58"/>
    </row>
    <row r="988" spans="1:46" ht="12.75" customHeight="1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8"/>
      <c r="AN988" s="58"/>
      <c r="AO988" s="58"/>
      <c r="AP988" s="58"/>
      <c r="AQ988" s="58"/>
      <c r="AR988" s="58"/>
      <c r="AS988" s="58"/>
      <c r="AT988" s="58"/>
    </row>
    <row r="989" spans="1:46" ht="12.75" customHeight="1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8"/>
      <c r="AN989" s="58"/>
      <c r="AO989" s="58"/>
      <c r="AP989" s="58"/>
      <c r="AQ989" s="58"/>
      <c r="AR989" s="58"/>
      <c r="AS989" s="58"/>
      <c r="AT989" s="58"/>
    </row>
    <row r="990" spans="1:46" ht="12.75" customHeight="1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8"/>
      <c r="AN990" s="58"/>
      <c r="AO990" s="58"/>
      <c r="AP990" s="58"/>
      <c r="AQ990" s="58"/>
      <c r="AR990" s="58"/>
      <c r="AS990" s="58"/>
      <c r="AT990" s="58"/>
    </row>
    <row r="991" spans="1:46" ht="12.75" customHeight="1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8"/>
      <c r="AN991" s="58"/>
      <c r="AO991" s="58"/>
      <c r="AP991" s="58"/>
      <c r="AQ991" s="58"/>
      <c r="AR991" s="58"/>
      <c r="AS991" s="58"/>
      <c r="AT991" s="58"/>
    </row>
    <row r="992" spans="1:46" ht="12.75" customHeight="1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8"/>
      <c r="AN992" s="58"/>
      <c r="AO992" s="58"/>
      <c r="AP992" s="58"/>
      <c r="AQ992" s="58"/>
      <c r="AR992" s="58"/>
      <c r="AS992" s="58"/>
      <c r="AT992" s="58"/>
    </row>
    <row r="993" spans="1:46" ht="12.75" customHeight="1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8"/>
      <c r="AN993" s="58"/>
      <c r="AO993" s="58"/>
      <c r="AP993" s="58"/>
      <c r="AQ993" s="58"/>
      <c r="AR993" s="58"/>
      <c r="AS993" s="58"/>
      <c r="AT993" s="58"/>
    </row>
    <row r="994" spans="1:46" ht="12.75" customHeight="1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8"/>
      <c r="AN994" s="58"/>
      <c r="AO994" s="58"/>
      <c r="AP994" s="58"/>
      <c r="AQ994" s="58"/>
      <c r="AR994" s="58"/>
      <c r="AS994" s="58"/>
      <c r="AT994" s="58"/>
    </row>
    <row r="995" spans="1:46" ht="12.75" customHeight="1">
      <c r="A995" s="58"/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8"/>
      <c r="AN995" s="58"/>
      <c r="AO995" s="58"/>
      <c r="AP995" s="58"/>
      <c r="AQ995" s="58"/>
      <c r="AR995" s="58"/>
      <c r="AS995" s="58"/>
      <c r="AT995" s="58"/>
    </row>
    <row r="996" spans="1:46" ht="12.75" customHeight="1">
      <c r="A996" s="58"/>
      <c r="B996" s="58"/>
      <c r="C996" s="58"/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8"/>
      <c r="AN996" s="58"/>
      <c r="AO996" s="58"/>
      <c r="AP996" s="58"/>
      <c r="AQ996" s="58"/>
      <c r="AR996" s="58"/>
      <c r="AS996" s="58"/>
      <c r="AT996" s="58"/>
    </row>
    <row r="997" spans="1:46" ht="12.75" customHeight="1">
      <c r="A997" s="58"/>
      <c r="B997" s="58"/>
      <c r="C997" s="58"/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8"/>
      <c r="AN997" s="58"/>
      <c r="AO997" s="58"/>
      <c r="AP997" s="58"/>
      <c r="AQ997" s="58"/>
      <c r="AR997" s="58"/>
      <c r="AS997" s="58"/>
      <c r="AT997" s="58"/>
    </row>
    <row r="998" spans="1:46" ht="12.75" customHeight="1">
      <c r="A998" s="58"/>
      <c r="B998" s="58"/>
      <c r="C998" s="58"/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8"/>
      <c r="AN998" s="58"/>
      <c r="AO998" s="58"/>
      <c r="AP998" s="58"/>
      <c r="AQ998" s="58"/>
      <c r="AR998" s="58"/>
      <c r="AS998" s="58"/>
      <c r="AT998" s="58"/>
    </row>
    <row r="999" spans="1:46" ht="12.75" customHeight="1">
      <c r="A999" s="58"/>
      <c r="B999" s="58"/>
      <c r="C999" s="58"/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8"/>
      <c r="AN999" s="58"/>
      <c r="AO999" s="58"/>
      <c r="AP999" s="58"/>
      <c r="AQ999" s="58"/>
      <c r="AR999" s="58"/>
      <c r="AS999" s="58"/>
      <c r="AT999" s="58"/>
    </row>
    <row r="1000" spans="1:46" ht="12.75" customHeight="1">
      <c r="A1000" s="58"/>
      <c r="B1000" s="58"/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  <c r="AA1000" s="58"/>
      <c r="AB1000" s="58"/>
      <c r="AC1000" s="58"/>
      <c r="AD1000" s="58"/>
      <c r="AE1000" s="58"/>
      <c r="AF1000" s="58"/>
      <c r="AG1000" s="58"/>
      <c r="AH1000" s="58"/>
      <c r="AI1000" s="58"/>
      <c r="AJ1000" s="58"/>
      <c r="AK1000" s="58"/>
      <c r="AL1000" s="58"/>
      <c r="AM1000" s="58"/>
      <c r="AN1000" s="58"/>
      <c r="AO1000" s="58"/>
      <c r="AP1000" s="58"/>
      <c r="AQ1000" s="58"/>
      <c r="AR1000" s="58"/>
      <c r="AS1000" s="58"/>
      <c r="AT1000" s="58"/>
    </row>
  </sheetData>
  <mergeCells count="540">
    <mergeCell ref="C2:AS3"/>
    <mergeCell ref="A5:A8"/>
    <mergeCell ref="B5:B8"/>
    <mergeCell ref="C5:C8"/>
    <mergeCell ref="D5:E7"/>
    <mergeCell ref="F5:J5"/>
    <mergeCell ref="K5:R5"/>
    <mergeCell ref="S5:Z5"/>
    <mergeCell ref="AA5:AH5"/>
    <mergeCell ref="AI5:AP5"/>
    <mergeCell ref="AQ5:AS6"/>
    <mergeCell ref="F6:F8"/>
    <mergeCell ref="G6:I6"/>
    <mergeCell ref="J6:J8"/>
    <mergeCell ref="K6:N6"/>
    <mergeCell ref="O6:R6"/>
    <mergeCell ref="S6:V6"/>
    <mergeCell ref="W6:Z6"/>
    <mergeCell ref="AA6:AD6"/>
    <mergeCell ref="AE6:AH6"/>
    <mergeCell ref="P7:P8"/>
    <mergeCell ref="Q7:Q8"/>
    <mergeCell ref="R7:R8"/>
    <mergeCell ref="S7:S8"/>
    <mergeCell ref="T7:T8"/>
    <mergeCell ref="U7:U8"/>
    <mergeCell ref="AI6:AL6"/>
    <mergeCell ref="AM6:AP6"/>
    <mergeCell ref="G7:G8"/>
    <mergeCell ref="H7:H8"/>
    <mergeCell ref="I7:I8"/>
    <mergeCell ref="K7:K8"/>
    <mergeCell ref="L7:L8"/>
    <mergeCell ref="M7:M8"/>
    <mergeCell ref="N7:N8"/>
    <mergeCell ref="O7:O8"/>
    <mergeCell ref="AB7:AB8"/>
    <mergeCell ref="AC7:AC8"/>
    <mergeCell ref="AD7:AD8"/>
    <mergeCell ref="AE7:AE8"/>
    <mergeCell ref="AF7:AF8"/>
    <mergeCell ref="AG7:AG8"/>
    <mergeCell ref="V7:V8"/>
    <mergeCell ref="W7:W8"/>
    <mergeCell ref="X7:X8"/>
    <mergeCell ref="Y7:Y8"/>
    <mergeCell ref="Z7:Z8"/>
    <mergeCell ref="AA7:AA8"/>
    <mergeCell ref="AN7:AN8"/>
    <mergeCell ref="AO7:AO8"/>
    <mergeCell ref="AP7:AP8"/>
    <mergeCell ref="AQ7:AQ8"/>
    <mergeCell ref="AR7:AR8"/>
    <mergeCell ref="AS7:AS8"/>
    <mergeCell ref="AH7:AH8"/>
    <mergeCell ref="AI7:AI8"/>
    <mergeCell ref="AJ7:AJ8"/>
    <mergeCell ref="AK7:AK8"/>
    <mergeCell ref="AL7:AL8"/>
    <mergeCell ref="AM7:AM8"/>
    <mergeCell ref="B9:AS9"/>
    <mergeCell ref="A10:B10"/>
    <mergeCell ref="K10:M10"/>
    <mergeCell ref="O10:Q10"/>
    <mergeCell ref="S10:U10"/>
    <mergeCell ref="W10:Y10"/>
    <mergeCell ref="AA10:AC10"/>
    <mergeCell ref="AE10:AG10"/>
    <mergeCell ref="AI10:AK10"/>
    <mergeCell ref="AM10:AO10"/>
    <mergeCell ref="AI11:AK11"/>
    <mergeCell ref="AM11:AO11"/>
    <mergeCell ref="D12:D20"/>
    <mergeCell ref="N12:N20"/>
    <mergeCell ref="R12:R20"/>
    <mergeCell ref="AQ12:AQ20"/>
    <mergeCell ref="E13:E20"/>
    <mergeCell ref="F13:F20"/>
    <mergeCell ref="G13:G20"/>
    <mergeCell ref="H13:H20"/>
    <mergeCell ref="K11:M11"/>
    <mergeCell ref="O11:Q11"/>
    <mergeCell ref="S11:U11"/>
    <mergeCell ref="W11:Y11"/>
    <mergeCell ref="AA11:AC11"/>
    <mergeCell ref="AE11:AG11"/>
    <mergeCell ref="P13:P20"/>
    <mergeCell ref="Q13:Q20"/>
    <mergeCell ref="C17:C20"/>
    <mergeCell ref="B21:AS21"/>
    <mergeCell ref="A22:B22"/>
    <mergeCell ref="K22:M22"/>
    <mergeCell ref="O22:Q22"/>
    <mergeCell ref="S22:U22"/>
    <mergeCell ref="W22:Y22"/>
    <mergeCell ref="AA22:AC22"/>
    <mergeCell ref="I13:I20"/>
    <mergeCell ref="J13:J20"/>
    <mergeCell ref="K13:K20"/>
    <mergeCell ref="L13:L20"/>
    <mergeCell ref="M13:M20"/>
    <mergeCell ref="O13:O20"/>
    <mergeCell ref="AE22:AG22"/>
    <mergeCell ref="AI22:AK22"/>
    <mergeCell ref="AM22:AO22"/>
    <mergeCell ref="D30:D32"/>
    <mergeCell ref="E30:E32"/>
    <mergeCell ref="F30:F32"/>
    <mergeCell ref="G30:G32"/>
    <mergeCell ref="H30:H32"/>
    <mergeCell ref="I30:I32"/>
    <mergeCell ref="P30:P32"/>
    <mergeCell ref="Q30:Q32"/>
    <mergeCell ref="R30:R32"/>
    <mergeCell ref="J30:J32"/>
    <mergeCell ref="K30:K32"/>
    <mergeCell ref="L30:L32"/>
    <mergeCell ref="M30:M32"/>
    <mergeCell ref="N30:N32"/>
    <mergeCell ref="O30:O32"/>
    <mergeCell ref="AM23:AO23"/>
    <mergeCell ref="K29:M29"/>
    <mergeCell ref="O29:Q29"/>
    <mergeCell ref="S29:U29"/>
    <mergeCell ref="W29:Y29"/>
    <mergeCell ref="AA29:AC29"/>
    <mergeCell ref="AE29:AG29"/>
    <mergeCell ref="AI29:AK29"/>
    <mergeCell ref="AM29:AO29"/>
    <mergeCell ref="K23:M23"/>
    <mergeCell ref="O23:Q23"/>
    <mergeCell ref="S23:U23"/>
    <mergeCell ref="W23:Y23"/>
    <mergeCell ref="AA23:AC23"/>
    <mergeCell ref="AE23:AG23"/>
    <mergeCell ref="AI23:AK23"/>
    <mergeCell ref="C31:C32"/>
    <mergeCell ref="B33:AS33"/>
    <mergeCell ref="A34:B34"/>
    <mergeCell ref="K34:M34"/>
    <mergeCell ref="O34:Q34"/>
    <mergeCell ref="S34:U34"/>
    <mergeCell ref="W34:Y34"/>
    <mergeCell ref="AA34:AC34"/>
    <mergeCell ref="AE34:AG34"/>
    <mergeCell ref="AI34:AK34"/>
    <mergeCell ref="AN30:AN32"/>
    <mergeCell ref="AO30:AO32"/>
    <mergeCell ref="AP30:AP32"/>
    <mergeCell ref="AQ30:AQ32"/>
    <mergeCell ref="AR30:AR32"/>
    <mergeCell ref="AS30:AS32"/>
    <mergeCell ref="AH30:AH32"/>
    <mergeCell ref="AI30:AI32"/>
    <mergeCell ref="AJ30:AJ32"/>
    <mergeCell ref="AK30:AK32"/>
    <mergeCell ref="AL30:AL32"/>
    <mergeCell ref="AD30:AD32"/>
    <mergeCell ref="AE30:AE32"/>
    <mergeCell ref="AF30:AF32"/>
    <mergeCell ref="AM30:AM32"/>
    <mergeCell ref="AB30:AB32"/>
    <mergeCell ref="AC30:AC32"/>
    <mergeCell ref="AM34:AO34"/>
    <mergeCell ref="K35:M35"/>
    <mergeCell ref="O35:Q35"/>
    <mergeCell ref="S35:U35"/>
    <mergeCell ref="W35:Y35"/>
    <mergeCell ref="AA35:AC35"/>
    <mergeCell ref="AE35:AG35"/>
    <mergeCell ref="AI35:AK35"/>
    <mergeCell ref="AM35:AO35"/>
    <mergeCell ref="S30:S32"/>
    <mergeCell ref="T30:T32"/>
    <mergeCell ref="U30:U32"/>
    <mergeCell ref="AG30:AG32"/>
    <mergeCell ref="V30:V32"/>
    <mergeCell ref="W30:W32"/>
    <mergeCell ref="X30:X32"/>
    <mergeCell ref="Y30:Y32"/>
    <mergeCell ref="Z30:Z32"/>
    <mergeCell ref="AA30:AA32"/>
    <mergeCell ref="K52:K53"/>
    <mergeCell ref="L52:L53"/>
    <mergeCell ref="M52:M53"/>
    <mergeCell ref="N52:N53"/>
    <mergeCell ref="O52:O53"/>
    <mergeCell ref="P52:P53"/>
    <mergeCell ref="AI51:AK51"/>
    <mergeCell ref="AM51:AO51"/>
    <mergeCell ref="C52:C53"/>
    <mergeCell ref="D52:D53"/>
    <mergeCell ref="E52:E53"/>
    <mergeCell ref="F52:F53"/>
    <mergeCell ref="G52:G53"/>
    <mergeCell ref="H52:H53"/>
    <mergeCell ref="I52:I53"/>
    <mergeCell ref="J52:J53"/>
    <mergeCell ref="K51:M51"/>
    <mergeCell ref="O51:Q51"/>
    <mergeCell ref="S51:U51"/>
    <mergeCell ref="W51:Y51"/>
    <mergeCell ref="AA51:AC51"/>
    <mergeCell ref="AE51:AG51"/>
    <mergeCell ref="Y52:Y53"/>
    <mergeCell ref="Z52:Z53"/>
    <mergeCell ref="AA52:AA53"/>
    <mergeCell ref="AB52:AB53"/>
    <mergeCell ref="Q52:Q53"/>
    <mergeCell ref="R52:R53"/>
    <mergeCell ref="S52:S53"/>
    <mergeCell ref="T52:T53"/>
    <mergeCell ref="U52:U53"/>
    <mergeCell ref="V52:V53"/>
    <mergeCell ref="AO52:AO53"/>
    <mergeCell ref="AP52:AP53"/>
    <mergeCell ref="AQ52:AQ53"/>
    <mergeCell ref="AR52:AR53"/>
    <mergeCell ref="AS52:AS53"/>
    <mergeCell ref="C54:C55"/>
    <mergeCell ref="D54:D55"/>
    <mergeCell ref="E54:E55"/>
    <mergeCell ref="F54:F55"/>
    <mergeCell ref="G54:G55"/>
    <mergeCell ref="AI52:AI53"/>
    <mergeCell ref="AJ52:AJ53"/>
    <mergeCell ref="AK52:AK53"/>
    <mergeCell ref="AL52:AL53"/>
    <mergeCell ref="AM52:AM53"/>
    <mergeCell ref="AN52:AN53"/>
    <mergeCell ref="AC52:AC53"/>
    <mergeCell ref="AD52:AD53"/>
    <mergeCell ref="AE52:AE53"/>
    <mergeCell ref="AF52:AF53"/>
    <mergeCell ref="AG52:AG53"/>
    <mergeCell ref="AH52:AH53"/>
    <mergeCell ref="W52:W53"/>
    <mergeCell ref="X52:X53"/>
    <mergeCell ref="N54:N55"/>
    <mergeCell ref="O54:O55"/>
    <mergeCell ref="P54:P55"/>
    <mergeCell ref="Q54:Q55"/>
    <mergeCell ref="R54:R55"/>
    <mergeCell ref="S54:S55"/>
    <mergeCell ref="H54:H55"/>
    <mergeCell ref="I54:I55"/>
    <mergeCell ref="J54:J55"/>
    <mergeCell ref="K54:K55"/>
    <mergeCell ref="L54:L55"/>
    <mergeCell ref="M54:M55"/>
    <mergeCell ref="AB54:AB55"/>
    <mergeCell ref="AC54:AC55"/>
    <mergeCell ref="AD54:AD55"/>
    <mergeCell ref="AE54:AE55"/>
    <mergeCell ref="T54:T55"/>
    <mergeCell ref="U54:U55"/>
    <mergeCell ref="V54:V55"/>
    <mergeCell ref="W54:W55"/>
    <mergeCell ref="X54:X55"/>
    <mergeCell ref="Y54:Y55"/>
    <mergeCell ref="AR54:AR55"/>
    <mergeCell ref="AS54:AS55"/>
    <mergeCell ref="C56:C57"/>
    <mergeCell ref="D56:D57"/>
    <mergeCell ref="E56:E57"/>
    <mergeCell ref="F56:F57"/>
    <mergeCell ref="G56:G57"/>
    <mergeCell ref="H56:H57"/>
    <mergeCell ref="I56:I57"/>
    <mergeCell ref="J56:J57"/>
    <mergeCell ref="AL54:AL55"/>
    <mergeCell ref="AM54:AM55"/>
    <mergeCell ref="AN54:AN55"/>
    <mergeCell ref="AO54:AO55"/>
    <mergeCell ref="AP54:AP55"/>
    <mergeCell ref="AQ54:AQ55"/>
    <mergeCell ref="AF54:AF55"/>
    <mergeCell ref="AG54:AG55"/>
    <mergeCell ref="AH54:AH55"/>
    <mergeCell ref="AI54:AI55"/>
    <mergeCell ref="AJ54:AJ55"/>
    <mergeCell ref="AK54:AK55"/>
    <mergeCell ref="Z54:Z55"/>
    <mergeCell ref="AA54:AA55"/>
    <mergeCell ref="AR56:AR57"/>
    <mergeCell ref="AS56:AS57"/>
    <mergeCell ref="C58:C59"/>
    <mergeCell ref="D58:D59"/>
    <mergeCell ref="E58:E59"/>
    <mergeCell ref="F58:F59"/>
    <mergeCell ref="G58:G59"/>
    <mergeCell ref="AI56:AI57"/>
    <mergeCell ref="AJ56:AJ57"/>
    <mergeCell ref="AK56:AK57"/>
    <mergeCell ref="AL56:AL57"/>
    <mergeCell ref="AM56:AM57"/>
    <mergeCell ref="AN56:AN57"/>
    <mergeCell ref="AC56:AC57"/>
    <mergeCell ref="AD56:AD57"/>
    <mergeCell ref="AE56:AE57"/>
    <mergeCell ref="AF56:AF57"/>
    <mergeCell ref="AG56:AG57"/>
    <mergeCell ref="AH56:AH57"/>
    <mergeCell ref="W56:W57"/>
    <mergeCell ref="X56:X57"/>
    <mergeCell ref="Y56:Y57"/>
    <mergeCell ref="Z56:Z57"/>
    <mergeCell ref="AA56:AA57"/>
    <mergeCell ref="H58:H59"/>
    <mergeCell ref="I58:I59"/>
    <mergeCell ref="J58:J59"/>
    <mergeCell ref="K58:K59"/>
    <mergeCell ref="L58:L59"/>
    <mergeCell ref="M58:M59"/>
    <mergeCell ref="AO56:AO57"/>
    <mergeCell ref="AP56:AP57"/>
    <mergeCell ref="AQ56:AQ57"/>
    <mergeCell ref="AB56:AB57"/>
    <mergeCell ref="Q56:Q57"/>
    <mergeCell ref="R56:R57"/>
    <mergeCell ref="S56:S57"/>
    <mergeCell ref="T56:T57"/>
    <mergeCell ref="U56:U57"/>
    <mergeCell ref="V56:V57"/>
    <mergeCell ref="K56:K57"/>
    <mergeCell ref="L56:L57"/>
    <mergeCell ref="M56:M57"/>
    <mergeCell ref="N56:N57"/>
    <mergeCell ref="O56:O57"/>
    <mergeCell ref="P56:P57"/>
    <mergeCell ref="T58:T59"/>
    <mergeCell ref="U58:U59"/>
    <mergeCell ref="V58:V59"/>
    <mergeCell ref="W58:W59"/>
    <mergeCell ref="X58:X59"/>
    <mergeCell ref="Y58:Y59"/>
    <mergeCell ref="N58:N59"/>
    <mergeCell ref="O58:O59"/>
    <mergeCell ref="P58:P59"/>
    <mergeCell ref="Q58:Q59"/>
    <mergeCell ref="R58:R59"/>
    <mergeCell ref="S58:S59"/>
    <mergeCell ref="AH58:AH59"/>
    <mergeCell ref="AI58:AI59"/>
    <mergeCell ref="AJ58:AJ59"/>
    <mergeCell ref="AK58:AK59"/>
    <mergeCell ref="Z58:Z59"/>
    <mergeCell ref="AA58:AA59"/>
    <mergeCell ref="AB58:AB59"/>
    <mergeCell ref="AC58:AC59"/>
    <mergeCell ref="AD58:AD59"/>
    <mergeCell ref="AE58:AE59"/>
    <mergeCell ref="K60:K61"/>
    <mergeCell ref="L60:L61"/>
    <mergeCell ref="M60:M61"/>
    <mergeCell ref="N60:N61"/>
    <mergeCell ref="O60:O61"/>
    <mergeCell ref="P60:P61"/>
    <mergeCell ref="AR58:AR59"/>
    <mergeCell ref="AS58:AS59"/>
    <mergeCell ref="C60:C61"/>
    <mergeCell ref="D60:D61"/>
    <mergeCell ref="E60:E61"/>
    <mergeCell ref="F60:F61"/>
    <mergeCell ref="G60:G61"/>
    <mergeCell ref="H60:H61"/>
    <mergeCell ref="I60:I61"/>
    <mergeCell ref="J60:J61"/>
    <mergeCell ref="AL58:AL59"/>
    <mergeCell ref="AM58:AM59"/>
    <mergeCell ref="AN58:AN59"/>
    <mergeCell ref="AO58:AO59"/>
    <mergeCell ref="AP58:AP59"/>
    <mergeCell ref="AQ58:AQ59"/>
    <mergeCell ref="AF58:AF59"/>
    <mergeCell ref="AG58:AG59"/>
    <mergeCell ref="Y60:Y61"/>
    <mergeCell ref="Z60:Z61"/>
    <mergeCell ref="AA60:AA61"/>
    <mergeCell ref="AB60:AB61"/>
    <mergeCell ref="Q60:Q61"/>
    <mergeCell ref="R60:R61"/>
    <mergeCell ref="S60:S61"/>
    <mergeCell ref="T60:T61"/>
    <mergeCell ref="U60:U61"/>
    <mergeCell ref="V60:V61"/>
    <mergeCell ref="AO60:AO61"/>
    <mergeCell ref="AP60:AP61"/>
    <mergeCell ref="AQ60:AQ61"/>
    <mergeCell ref="AR60:AR61"/>
    <mergeCell ref="AS60:AS61"/>
    <mergeCell ref="C62:C63"/>
    <mergeCell ref="D62:D63"/>
    <mergeCell ref="E62:E63"/>
    <mergeCell ref="F62:F63"/>
    <mergeCell ref="G62:G63"/>
    <mergeCell ref="AI60:AI61"/>
    <mergeCell ref="AJ60:AJ61"/>
    <mergeCell ref="AK60:AK61"/>
    <mergeCell ref="AL60:AL61"/>
    <mergeCell ref="AM60:AM61"/>
    <mergeCell ref="AN60:AN61"/>
    <mergeCell ref="AC60:AC61"/>
    <mergeCell ref="AD60:AD61"/>
    <mergeCell ref="AE60:AE61"/>
    <mergeCell ref="AF60:AF61"/>
    <mergeCell ref="AG60:AG61"/>
    <mergeCell ref="AH60:AH61"/>
    <mergeCell ref="W60:W61"/>
    <mergeCell ref="X60:X61"/>
    <mergeCell ref="N62:N63"/>
    <mergeCell ref="O62:O63"/>
    <mergeCell ref="P62:P63"/>
    <mergeCell ref="Q62:Q63"/>
    <mergeCell ref="R62:R63"/>
    <mergeCell ref="S62:S63"/>
    <mergeCell ref="H62:H63"/>
    <mergeCell ref="I62:I63"/>
    <mergeCell ref="J62:J63"/>
    <mergeCell ref="K62:K63"/>
    <mergeCell ref="L62:L63"/>
    <mergeCell ref="M62:M63"/>
    <mergeCell ref="AB62:AB63"/>
    <mergeCell ref="AC62:AC63"/>
    <mergeCell ref="AD62:AD63"/>
    <mergeCell ref="AE62:AE63"/>
    <mergeCell ref="T62:T63"/>
    <mergeCell ref="U62:U63"/>
    <mergeCell ref="V62:V63"/>
    <mergeCell ref="W62:W63"/>
    <mergeCell ref="X62:X63"/>
    <mergeCell ref="Y62:Y63"/>
    <mergeCell ref="AR62:AR63"/>
    <mergeCell ref="AS62:AS63"/>
    <mergeCell ref="C64:C65"/>
    <mergeCell ref="D64:D65"/>
    <mergeCell ref="E64:E65"/>
    <mergeCell ref="F64:F65"/>
    <mergeCell ref="G64:G65"/>
    <mergeCell ref="H64:H65"/>
    <mergeCell ref="I64:I65"/>
    <mergeCell ref="J64:J65"/>
    <mergeCell ref="AL62:AL63"/>
    <mergeCell ref="AM62:AM63"/>
    <mergeCell ref="AN62:AN63"/>
    <mergeCell ref="AO62:AO63"/>
    <mergeCell ref="AP62:AP63"/>
    <mergeCell ref="AQ62:AQ63"/>
    <mergeCell ref="AF62:AF63"/>
    <mergeCell ref="AG62:AG63"/>
    <mergeCell ref="AH62:AH63"/>
    <mergeCell ref="AI62:AI63"/>
    <mergeCell ref="AJ62:AJ63"/>
    <mergeCell ref="AK62:AK63"/>
    <mergeCell ref="Z62:Z63"/>
    <mergeCell ref="AA62:AA63"/>
    <mergeCell ref="AR64:AR65"/>
    <mergeCell ref="AS64:AS65"/>
    <mergeCell ref="C66:C67"/>
    <mergeCell ref="D66:D67"/>
    <mergeCell ref="E66:E67"/>
    <mergeCell ref="F66:F67"/>
    <mergeCell ref="G66:G67"/>
    <mergeCell ref="AI64:AI65"/>
    <mergeCell ref="AJ64:AJ65"/>
    <mergeCell ref="AK64:AK65"/>
    <mergeCell ref="AL64:AL65"/>
    <mergeCell ref="AM64:AM65"/>
    <mergeCell ref="AN64:AN65"/>
    <mergeCell ref="AC64:AC65"/>
    <mergeCell ref="AD64:AD65"/>
    <mergeCell ref="AE64:AE65"/>
    <mergeCell ref="AF64:AF65"/>
    <mergeCell ref="AG64:AG65"/>
    <mergeCell ref="AH64:AH65"/>
    <mergeCell ref="W64:W65"/>
    <mergeCell ref="X64:X65"/>
    <mergeCell ref="Y64:Y65"/>
    <mergeCell ref="Z64:Z65"/>
    <mergeCell ref="AA64:AA65"/>
    <mergeCell ref="H66:H67"/>
    <mergeCell ref="I66:I67"/>
    <mergeCell ref="J66:J67"/>
    <mergeCell ref="K66:K67"/>
    <mergeCell ref="L66:L67"/>
    <mergeCell ref="M66:M67"/>
    <mergeCell ref="AO64:AO65"/>
    <mergeCell ref="AP64:AP65"/>
    <mergeCell ref="AQ64:AQ65"/>
    <mergeCell ref="AB64:AB65"/>
    <mergeCell ref="Q64:Q65"/>
    <mergeCell ref="R64:R65"/>
    <mergeCell ref="S64:S65"/>
    <mergeCell ref="T64:T65"/>
    <mergeCell ref="U64:U65"/>
    <mergeCell ref="V64:V65"/>
    <mergeCell ref="K64:K65"/>
    <mergeCell ref="L64:L65"/>
    <mergeCell ref="M64:M65"/>
    <mergeCell ref="N64:N65"/>
    <mergeCell ref="O64:O65"/>
    <mergeCell ref="P64:P65"/>
    <mergeCell ref="AD66:AD67"/>
    <mergeCell ref="AE66:AE67"/>
    <mergeCell ref="T66:T67"/>
    <mergeCell ref="U66:U67"/>
    <mergeCell ref="V66:V67"/>
    <mergeCell ref="W66:W67"/>
    <mergeCell ref="X66:X67"/>
    <mergeCell ref="Y66:Y67"/>
    <mergeCell ref="N66:N67"/>
    <mergeCell ref="O66:O67"/>
    <mergeCell ref="P66:P67"/>
    <mergeCell ref="Q66:Q67"/>
    <mergeCell ref="R66:R67"/>
    <mergeCell ref="S66:S67"/>
    <mergeCell ref="A74:H74"/>
    <mergeCell ref="AR66:AR67"/>
    <mergeCell ref="AS66:AS67"/>
    <mergeCell ref="A69:C69"/>
    <mergeCell ref="D69:L69"/>
    <mergeCell ref="A70:C70"/>
    <mergeCell ref="A72:F72"/>
    <mergeCell ref="Q72:AS72"/>
    <mergeCell ref="AL66:AL67"/>
    <mergeCell ref="AM66:AM67"/>
    <mergeCell ref="AN66:AN67"/>
    <mergeCell ref="AO66:AO67"/>
    <mergeCell ref="AP66:AP67"/>
    <mergeCell ref="AQ66:AQ67"/>
    <mergeCell ref="AF66:AF67"/>
    <mergeCell ref="AG66:AG67"/>
    <mergeCell ref="AH66:AH67"/>
    <mergeCell ref="AI66:AI67"/>
    <mergeCell ref="AJ66:AJ67"/>
    <mergeCell ref="AK66:AK67"/>
    <mergeCell ref="Z66:Z67"/>
    <mergeCell ref="AA66:AA67"/>
    <mergeCell ref="AB66:AB67"/>
    <mergeCell ref="AC66:AC67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T1000"/>
  <sheetViews>
    <sheetView topLeftCell="A16" workbookViewId="0">
      <selection activeCell="O27" sqref="O27"/>
    </sheetView>
  </sheetViews>
  <sheetFormatPr defaultColWidth="14.42578125" defaultRowHeight="15" customHeight="1"/>
  <cols>
    <col min="1" max="1" width="14.7109375" style="466" customWidth="1"/>
    <col min="2" max="2" width="82" style="466" customWidth="1"/>
    <col min="3" max="3" width="17.28515625" style="466" customWidth="1"/>
    <col min="4" max="4" width="6.7109375" style="466" customWidth="1"/>
    <col min="5" max="5" width="9.5703125" style="466" customWidth="1"/>
    <col min="6" max="10" width="6.7109375" style="466" customWidth="1"/>
    <col min="11" max="12" width="4.7109375" style="466" customWidth="1"/>
    <col min="13" max="13" width="6" style="466" customWidth="1"/>
    <col min="14" max="16" width="4.7109375" style="466" customWidth="1"/>
    <col min="17" max="17" width="6.140625" style="466" customWidth="1"/>
    <col min="18" max="20" width="4.7109375" style="466" customWidth="1"/>
    <col min="21" max="21" width="6.28515625" style="466" customWidth="1"/>
    <col min="22" max="24" width="4.7109375" style="466" customWidth="1"/>
    <col min="25" max="25" width="6.140625" style="466" customWidth="1"/>
    <col min="26" max="42" width="4.7109375" style="466" customWidth="1"/>
    <col min="43" max="43" width="8.5703125" style="466" customWidth="1"/>
    <col min="44" max="45" width="5.7109375" style="466" customWidth="1"/>
    <col min="46" max="46" width="9.140625" style="466" customWidth="1"/>
    <col min="47" max="16384" width="14.42578125" style="466"/>
  </cols>
  <sheetData>
    <row r="1" spans="1:46" ht="12.75" customHeight="1">
      <c r="A1" s="58"/>
      <c r="B1" s="58"/>
      <c r="C1" s="197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</row>
    <row r="2" spans="1:46" ht="23.25" customHeight="1">
      <c r="A2" s="58"/>
      <c r="B2" s="58"/>
      <c r="C2" s="721" t="s">
        <v>411</v>
      </c>
      <c r="D2" s="590"/>
      <c r="E2" s="590"/>
      <c r="F2" s="590"/>
      <c r="G2" s="590"/>
      <c r="H2" s="590"/>
      <c r="I2" s="590"/>
      <c r="J2" s="590"/>
      <c r="K2" s="590"/>
      <c r="L2" s="590"/>
      <c r="M2" s="590"/>
      <c r="N2" s="590"/>
      <c r="O2" s="590"/>
      <c r="P2" s="590"/>
      <c r="Q2" s="590"/>
      <c r="R2" s="590"/>
      <c r="S2" s="590"/>
      <c r="T2" s="590"/>
      <c r="U2" s="590"/>
      <c r="V2" s="590"/>
      <c r="W2" s="590"/>
      <c r="X2" s="590"/>
      <c r="Y2" s="590"/>
      <c r="Z2" s="590"/>
      <c r="AA2" s="590"/>
      <c r="AB2" s="590"/>
      <c r="AC2" s="590"/>
      <c r="AD2" s="590"/>
      <c r="AE2" s="590"/>
      <c r="AF2" s="590"/>
      <c r="AG2" s="590"/>
      <c r="AH2" s="590"/>
      <c r="AI2" s="590"/>
      <c r="AJ2" s="590"/>
      <c r="AK2" s="590"/>
      <c r="AL2" s="590"/>
      <c r="AM2" s="590"/>
      <c r="AN2" s="590"/>
      <c r="AO2" s="590"/>
      <c r="AP2" s="590"/>
      <c r="AQ2" s="590"/>
      <c r="AR2" s="590"/>
      <c r="AS2" s="591"/>
      <c r="AT2" s="58"/>
    </row>
    <row r="3" spans="1:46" ht="24.75" customHeight="1">
      <c r="A3" s="58"/>
      <c r="B3" s="198"/>
      <c r="C3" s="592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  <c r="S3" s="593"/>
      <c r="T3" s="593"/>
      <c r="U3" s="593"/>
      <c r="V3" s="593"/>
      <c r="W3" s="593"/>
      <c r="X3" s="593"/>
      <c r="Y3" s="593"/>
      <c r="Z3" s="593"/>
      <c r="AA3" s="593"/>
      <c r="AB3" s="593"/>
      <c r="AC3" s="593"/>
      <c r="AD3" s="593"/>
      <c r="AE3" s="593"/>
      <c r="AF3" s="593"/>
      <c r="AG3" s="593"/>
      <c r="AH3" s="593"/>
      <c r="AI3" s="593"/>
      <c r="AJ3" s="593"/>
      <c r="AK3" s="593"/>
      <c r="AL3" s="593"/>
      <c r="AM3" s="593"/>
      <c r="AN3" s="593"/>
      <c r="AO3" s="593"/>
      <c r="AP3" s="593"/>
      <c r="AQ3" s="593"/>
      <c r="AR3" s="593"/>
      <c r="AS3" s="594"/>
      <c r="AT3" s="58"/>
    </row>
    <row r="4" spans="1:46" ht="43.5" customHeight="1" thickBot="1">
      <c r="A4" s="58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21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</row>
    <row r="5" spans="1:46" ht="55.5" customHeight="1" thickBot="1">
      <c r="A5" s="628" t="s">
        <v>93</v>
      </c>
      <c r="B5" s="631" t="s">
        <v>187</v>
      </c>
      <c r="C5" s="618" t="s">
        <v>95</v>
      </c>
      <c r="D5" s="632" t="s">
        <v>188</v>
      </c>
      <c r="E5" s="633"/>
      <c r="F5" s="623" t="s">
        <v>97</v>
      </c>
      <c r="G5" s="624"/>
      <c r="H5" s="624"/>
      <c r="I5" s="624"/>
      <c r="J5" s="625"/>
      <c r="K5" s="615" t="s">
        <v>98</v>
      </c>
      <c r="L5" s="616"/>
      <c r="M5" s="616"/>
      <c r="N5" s="616"/>
      <c r="O5" s="616"/>
      <c r="P5" s="616"/>
      <c r="Q5" s="616"/>
      <c r="R5" s="617"/>
      <c r="S5" s="615" t="s">
        <v>99</v>
      </c>
      <c r="T5" s="616"/>
      <c r="U5" s="616"/>
      <c r="V5" s="616"/>
      <c r="W5" s="616"/>
      <c r="X5" s="616"/>
      <c r="Y5" s="616"/>
      <c r="Z5" s="617"/>
      <c r="AA5" s="615" t="s">
        <v>100</v>
      </c>
      <c r="AB5" s="616"/>
      <c r="AC5" s="616"/>
      <c r="AD5" s="616"/>
      <c r="AE5" s="616"/>
      <c r="AF5" s="616"/>
      <c r="AG5" s="616"/>
      <c r="AH5" s="617"/>
      <c r="AI5" s="615" t="s">
        <v>101</v>
      </c>
      <c r="AJ5" s="616"/>
      <c r="AK5" s="616"/>
      <c r="AL5" s="616"/>
      <c r="AM5" s="616"/>
      <c r="AN5" s="616"/>
      <c r="AO5" s="616"/>
      <c r="AP5" s="617"/>
      <c r="AQ5" s="607" t="s">
        <v>102</v>
      </c>
      <c r="AR5" s="608"/>
      <c r="AS5" s="609"/>
      <c r="AT5" s="77"/>
    </row>
    <row r="6" spans="1:46" ht="52.5" customHeight="1" thickBot="1">
      <c r="A6" s="629"/>
      <c r="B6" s="629"/>
      <c r="C6" s="629"/>
      <c r="D6" s="634"/>
      <c r="E6" s="635"/>
      <c r="F6" s="619" t="s">
        <v>103</v>
      </c>
      <c r="G6" s="626" t="s">
        <v>104</v>
      </c>
      <c r="H6" s="532"/>
      <c r="I6" s="533"/>
      <c r="J6" s="563" t="s">
        <v>105</v>
      </c>
      <c r="K6" s="613" t="s">
        <v>106</v>
      </c>
      <c r="L6" s="549"/>
      <c r="M6" s="549"/>
      <c r="N6" s="550"/>
      <c r="O6" s="613" t="s">
        <v>107</v>
      </c>
      <c r="P6" s="549"/>
      <c r="Q6" s="549"/>
      <c r="R6" s="550"/>
      <c r="S6" s="613" t="s">
        <v>108</v>
      </c>
      <c r="T6" s="549"/>
      <c r="U6" s="549"/>
      <c r="V6" s="550"/>
      <c r="W6" s="613" t="s">
        <v>109</v>
      </c>
      <c r="X6" s="549"/>
      <c r="Y6" s="549"/>
      <c r="Z6" s="550"/>
      <c r="AA6" s="613" t="s">
        <v>110</v>
      </c>
      <c r="AB6" s="549"/>
      <c r="AC6" s="549"/>
      <c r="AD6" s="550"/>
      <c r="AE6" s="613" t="s">
        <v>111</v>
      </c>
      <c r="AF6" s="549"/>
      <c r="AG6" s="549"/>
      <c r="AH6" s="550"/>
      <c r="AI6" s="613" t="s">
        <v>112</v>
      </c>
      <c r="AJ6" s="549"/>
      <c r="AK6" s="549"/>
      <c r="AL6" s="550"/>
      <c r="AM6" s="613" t="s">
        <v>113</v>
      </c>
      <c r="AN6" s="549"/>
      <c r="AO6" s="549"/>
      <c r="AP6" s="550"/>
      <c r="AQ6" s="610"/>
      <c r="AR6" s="611"/>
      <c r="AS6" s="612"/>
      <c r="AT6" s="77"/>
    </row>
    <row r="7" spans="1:46" ht="32.25" customHeight="1" thickBot="1">
      <c r="A7" s="629"/>
      <c r="B7" s="629"/>
      <c r="C7" s="629"/>
      <c r="D7" s="636"/>
      <c r="E7" s="594"/>
      <c r="F7" s="620"/>
      <c r="G7" s="551" t="s">
        <v>114</v>
      </c>
      <c r="H7" s="556" t="s">
        <v>115</v>
      </c>
      <c r="I7" s="551" t="s">
        <v>116</v>
      </c>
      <c r="J7" s="564"/>
      <c r="K7" s="551" t="s">
        <v>117</v>
      </c>
      <c r="L7" s="556" t="s">
        <v>118</v>
      </c>
      <c r="M7" s="551" t="s">
        <v>119</v>
      </c>
      <c r="N7" s="558" t="s">
        <v>120</v>
      </c>
      <c r="O7" s="551" t="s">
        <v>117</v>
      </c>
      <c r="P7" s="556" t="s">
        <v>118</v>
      </c>
      <c r="Q7" s="551" t="s">
        <v>119</v>
      </c>
      <c r="R7" s="558" t="s">
        <v>120</v>
      </c>
      <c r="S7" s="551" t="s">
        <v>117</v>
      </c>
      <c r="T7" s="556" t="s">
        <v>118</v>
      </c>
      <c r="U7" s="551" t="s">
        <v>119</v>
      </c>
      <c r="V7" s="558" t="s">
        <v>120</v>
      </c>
      <c r="W7" s="551" t="s">
        <v>117</v>
      </c>
      <c r="X7" s="556" t="s">
        <v>118</v>
      </c>
      <c r="Y7" s="551" t="s">
        <v>119</v>
      </c>
      <c r="Z7" s="558" t="s">
        <v>120</v>
      </c>
      <c r="AA7" s="551" t="s">
        <v>117</v>
      </c>
      <c r="AB7" s="556" t="s">
        <v>118</v>
      </c>
      <c r="AC7" s="551" t="s">
        <v>119</v>
      </c>
      <c r="AD7" s="558" t="s">
        <v>120</v>
      </c>
      <c r="AE7" s="551" t="s">
        <v>117</v>
      </c>
      <c r="AF7" s="556" t="s">
        <v>118</v>
      </c>
      <c r="AG7" s="551" t="s">
        <v>119</v>
      </c>
      <c r="AH7" s="558" t="s">
        <v>120</v>
      </c>
      <c r="AI7" s="551" t="s">
        <v>117</v>
      </c>
      <c r="AJ7" s="556" t="s">
        <v>118</v>
      </c>
      <c r="AK7" s="551" t="s">
        <v>119</v>
      </c>
      <c r="AL7" s="558" t="s">
        <v>120</v>
      </c>
      <c r="AM7" s="551" t="s">
        <v>117</v>
      </c>
      <c r="AN7" s="556" t="s">
        <v>118</v>
      </c>
      <c r="AO7" s="551" t="s">
        <v>119</v>
      </c>
      <c r="AP7" s="558" t="s">
        <v>120</v>
      </c>
      <c r="AQ7" s="606" t="s">
        <v>121</v>
      </c>
      <c r="AR7" s="618" t="s">
        <v>122</v>
      </c>
      <c r="AS7" s="606" t="s">
        <v>123</v>
      </c>
      <c r="AT7" s="77"/>
    </row>
    <row r="8" spans="1:46" ht="136.5" customHeight="1" thickBot="1">
      <c r="A8" s="630"/>
      <c r="B8" s="630"/>
      <c r="C8" s="559"/>
      <c r="D8" s="78" t="s">
        <v>124</v>
      </c>
      <c r="E8" s="78" t="s">
        <v>125</v>
      </c>
      <c r="F8" s="621"/>
      <c r="G8" s="552"/>
      <c r="H8" s="557"/>
      <c r="I8" s="552"/>
      <c r="J8" s="565"/>
      <c r="K8" s="552"/>
      <c r="L8" s="557"/>
      <c r="M8" s="552"/>
      <c r="N8" s="559"/>
      <c r="O8" s="552"/>
      <c r="P8" s="557"/>
      <c r="Q8" s="552"/>
      <c r="R8" s="559"/>
      <c r="S8" s="552"/>
      <c r="T8" s="557"/>
      <c r="U8" s="552"/>
      <c r="V8" s="559"/>
      <c r="W8" s="552"/>
      <c r="X8" s="557"/>
      <c r="Y8" s="552"/>
      <c r="Z8" s="559"/>
      <c r="AA8" s="552"/>
      <c r="AB8" s="557"/>
      <c r="AC8" s="552"/>
      <c r="AD8" s="559"/>
      <c r="AE8" s="552"/>
      <c r="AF8" s="557"/>
      <c r="AG8" s="552"/>
      <c r="AH8" s="559"/>
      <c r="AI8" s="552"/>
      <c r="AJ8" s="557"/>
      <c r="AK8" s="552"/>
      <c r="AL8" s="559"/>
      <c r="AM8" s="552"/>
      <c r="AN8" s="557"/>
      <c r="AO8" s="552"/>
      <c r="AP8" s="559"/>
      <c r="AQ8" s="559"/>
      <c r="AR8" s="630"/>
      <c r="AS8" s="559"/>
      <c r="AT8" s="77"/>
    </row>
    <row r="9" spans="1:46" ht="23.25" customHeight="1" thickBot="1">
      <c r="A9" s="361" t="s">
        <v>127</v>
      </c>
      <c r="B9" s="720" t="s">
        <v>128</v>
      </c>
      <c r="C9" s="561"/>
      <c r="D9" s="561"/>
      <c r="E9" s="561"/>
      <c r="F9" s="561"/>
      <c r="G9" s="561"/>
      <c r="H9" s="561"/>
      <c r="I9" s="561"/>
      <c r="J9" s="561"/>
      <c r="K9" s="561"/>
      <c r="L9" s="561"/>
      <c r="M9" s="561"/>
      <c r="N9" s="561"/>
      <c r="O9" s="561"/>
      <c r="P9" s="561"/>
      <c r="Q9" s="561"/>
      <c r="R9" s="561"/>
      <c r="S9" s="561"/>
      <c r="T9" s="561"/>
      <c r="U9" s="561"/>
      <c r="V9" s="561"/>
      <c r="W9" s="561"/>
      <c r="X9" s="561"/>
      <c r="Y9" s="561"/>
      <c r="Z9" s="561"/>
      <c r="AA9" s="561"/>
      <c r="AB9" s="561"/>
      <c r="AC9" s="561"/>
      <c r="AD9" s="561"/>
      <c r="AE9" s="561"/>
      <c r="AF9" s="561"/>
      <c r="AG9" s="561"/>
      <c r="AH9" s="561"/>
      <c r="AI9" s="561"/>
      <c r="AJ9" s="561"/>
      <c r="AK9" s="561"/>
      <c r="AL9" s="561"/>
      <c r="AM9" s="561"/>
      <c r="AN9" s="561"/>
      <c r="AO9" s="561"/>
      <c r="AP9" s="561"/>
      <c r="AQ9" s="561"/>
      <c r="AR9" s="561"/>
      <c r="AS9" s="562"/>
      <c r="AT9" s="79"/>
    </row>
    <row r="10" spans="1:46" ht="45.75" customHeight="1" thickBot="1">
      <c r="A10" s="708" t="s">
        <v>189</v>
      </c>
      <c r="B10" s="672"/>
      <c r="C10" s="362"/>
      <c r="D10" s="363">
        <f>D11</f>
        <v>2</v>
      </c>
      <c r="E10" s="363">
        <f>E11</f>
        <v>60</v>
      </c>
      <c r="F10" s="363"/>
      <c r="G10" s="364"/>
      <c r="H10" s="363"/>
      <c r="I10" s="364"/>
      <c r="J10" s="363"/>
      <c r="K10" s="676"/>
      <c r="L10" s="671"/>
      <c r="M10" s="672"/>
      <c r="N10" s="363">
        <f>N11</f>
        <v>0</v>
      </c>
      <c r="O10" s="676">
        <v>2</v>
      </c>
      <c r="P10" s="671"/>
      <c r="Q10" s="672"/>
      <c r="R10" s="363">
        <v>2</v>
      </c>
      <c r="S10" s="676">
        <f>S11</f>
        <v>0</v>
      </c>
      <c r="T10" s="671"/>
      <c r="U10" s="672"/>
      <c r="V10" s="363">
        <f>V11</f>
        <v>0</v>
      </c>
      <c r="W10" s="676">
        <f t="shared" ref="W10" si="0">W11</f>
        <v>0</v>
      </c>
      <c r="X10" s="671"/>
      <c r="Y10" s="672"/>
      <c r="Z10" s="363">
        <f t="shared" ref="Z10:AA10" si="1">Z11</f>
        <v>0</v>
      </c>
      <c r="AA10" s="676">
        <f t="shared" si="1"/>
        <v>0</v>
      </c>
      <c r="AB10" s="671"/>
      <c r="AC10" s="672"/>
      <c r="AD10" s="363">
        <f t="shared" ref="AD10:AE10" si="2">AD11</f>
        <v>0</v>
      </c>
      <c r="AE10" s="676">
        <f t="shared" si="2"/>
        <v>0</v>
      </c>
      <c r="AF10" s="671"/>
      <c r="AG10" s="672"/>
      <c r="AH10" s="363">
        <f t="shared" ref="AH10:AI10" si="3">AH11</f>
        <v>0</v>
      </c>
      <c r="AI10" s="676">
        <f t="shared" si="3"/>
        <v>0</v>
      </c>
      <c r="AJ10" s="671"/>
      <c r="AK10" s="672"/>
      <c r="AL10" s="363">
        <f t="shared" ref="AL10:AM10" si="4">AL11</f>
        <v>0</v>
      </c>
      <c r="AM10" s="676">
        <f t="shared" si="4"/>
        <v>0</v>
      </c>
      <c r="AN10" s="671"/>
      <c r="AO10" s="672"/>
      <c r="AP10" s="363">
        <f t="shared" ref="AP10" si="5">AP11</f>
        <v>0</v>
      </c>
      <c r="AQ10" s="365"/>
      <c r="AR10" s="366"/>
      <c r="AS10" s="367"/>
      <c r="AT10" s="96"/>
    </row>
    <row r="11" spans="1:46" ht="30" customHeight="1" thickBot="1">
      <c r="A11" s="368"/>
      <c r="B11" s="369" t="s">
        <v>191</v>
      </c>
      <c r="C11" s="370"/>
      <c r="D11" s="505">
        <v>2</v>
      </c>
      <c r="E11" s="505">
        <f t="shared" ref="E11" si="6">D11*30</f>
        <v>60</v>
      </c>
      <c r="F11" s="505"/>
      <c r="G11" s="505"/>
      <c r="H11" s="505"/>
      <c r="I11" s="505"/>
      <c r="J11" s="505"/>
      <c r="K11" s="717"/>
      <c r="L11" s="718"/>
      <c r="M11" s="719"/>
      <c r="N11" s="372">
        <f>SUM(N12:N20)</f>
        <v>0</v>
      </c>
      <c r="O11" s="717">
        <v>2</v>
      </c>
      <c r="P11" s="718"/>
      <c r="Q11" s="719"/>
      <c r="R11" s="373"/>
      <c r="S11" s="717">
        <f>SUM(S12:U20)</f>
        <v>0</v>
      </c>
      <c r="T11" s="718"/>
      <c r="U11" s="719"/>
      <c r="V11" s="372">
        <f>SUM(V12:V20)</f>
        <v>0</v>
      </c>
      <c r="W11" s="717">
        <f>SUM(W14:Y14)</f>
        <v>0</v>
      </c>
      <c r="X11" s="718"/>
      <c r="Y11" s="719"/>
      <c r="Z11" s="372">
        <f>SUM(Z14)</f>
        <v>0</v>
      </c>
      <c r="AA11" s="717">
        <f>SUM(AA14:AC14)</f>
        <v>0</v>
      </c>
      <c r="AB11" s="718"/>
      <c r="AC11" s="719"/>
      <c r="AD11" s="372">
        <f>SUM(AD14)</f>
        <v>0</v>
      </c>
      <c r="AE11" s="717">
        <f>SUM(AE14:AG14)</f>
        <v>0</v>
      </c>
      <c r="AF11" s="718"/>
      <c r="AG11" s="719"/>
      <c r="AH11" s="372">
        <f>SUM(AH14)</f>
        <v>0</v>
      </c>
      <c r="AI11" s="717">
        <f>SUM(AI14:AK14)</f>
        <v>0</v>
      </c>
      <c r="AJ11" s="718"/>
      <c r="AK11" s="719"/>
      <c r="AL11" s="372">
        <f>SUM(AL14)</f>
        <v>0</v>
      </c>
      <c r="AM11" s="717">
        <f>SUM(AM14:AO14)</f>
        <v>0</v>
      </c>
      <c r="AN11" s="718"/>
      <c r="AO11" s="719"/>
      <c r="AP11" s="372">
        <f>SUM(AP14)</f>
        <v>0</v>
      </c>
      <c r="AQ11" s="374"/>
      <c r="AR11" s="375"/>
      <c r="AS11" s="376"/>
      <c r="AT11" s="96"/>
    </row>
    <row r="12" spans="1:46" ht="28.5" customHeight="1">
      <c r="A12" s="247" t="s">
        <v>192</v>
      </c>
      <c r="B12" s="248" t="s">
        <v>242</v>
      </c>
      <c r="C12" s="249" t="s">
        <v>193</v>
      </c>
      <c r="D12" s="722">
        <v>2</v>
      </c>
      <c r="E12" s="434">
        <v>60</v>
      </c>
      <c r="F12" s="434">
        <f>G12+H12+I12</f>
        <v>32</v>
      </c>
      <c r="G12" s="435"/>
      <c r="H12" s="434"/>
      <c r="I12" s="435">
        <v>32</v>
      </c>
      <c r="J12" s="434">
        <f>E12-F12</f>
        <v>28</v>
      </c>
      <c r="K12" s="436"/>
      <c r="L12" s="437"/>
      <c r="M12" s="438"/>
      <c r="N12" s="725"/>
      <c r="O12" s="439"/>
      <c r="P12" s="440"/>
      <c r="Q12" s="441">
        <v>2</v>
      </c>
      <c r="R12" s="735">
        <v>2</v>
      </c>
      <c r="S12" s="250"/>
      <c r="T12" s="251"/>
      <c r="U12" s="252"/>
      <c r="V12" s="253"/>
      <c r="W12" s="250"/>
      <c r="X12" s="251"/>
      <c r="Y12" s="252"/>
      <c r="Z12" s="253"/>
      <c r="AA12" s="250"/>
      <c r="AB12" s="251"/>
      <c r="AC12" s="252"/>
      <c r="AD12" s="253"/>
      <c r="AE12" s="254"/>
      <c r="AF12" s="251"/>
      <c r="AG12" s="252" t="s">
        <v>5</v>
      </c>
      <c r="AH12" s="253"/>
      <c r="AI12" s="254"/>
      <c r="AJ12" s="251"/>
      <c r="AK12" s="252"/>
      <c r="AL12" s="253"/>
      <c r="AM12" s="250"/>
      <c r="AN12" s="251"/>
      <c r="AO12" s="252"/>
      <c r="AP12" s="253"/>
      <c r="AQ12" s="715">
        <v>2</v>
      </c>
      <c r="AR12" s="255"/>
      <c r="AS12" s="256"/>
      <c r="AT12" s="96"/>
    </row>
    <row r="13" spans="1:46" ht="63" customHeight="1">
      <c r="A13" s="257" t="s">
        <v>194</v>
      </c>
      <c r="B13" s="246" t="s">
        <v>243</v>
      </c>
      <c r="C13" s="214" t="s">
        <v>195</v>
      </c>
      <c r="D13" s="687"/>
      <c r="E13" s="664">
        <f>D12*30</f>
        <v>60</v>
      </c>
      <c r="F13" s="664">
        <v>32</v>
      </c>
      <c r="G13" s="664">
        <v>16</v>
      </c>
      <c r="H13" s="664"/>
      <c r="I13" s="664">
        <v>8</v>
      </c>
      <c r="J13" s="664">
        <v>28</v>
      </c>
      <c r="K13" s="729"/>
      <c r="L13" s="732"/>
      <c r="M13" s="726"/>
      <c r="N13" s="665"/>
      <c r="O13" s="744">
        <v>1</v>
      </c>
      <c r="P13" s="741"/>
      <c r="Q13" s="738">
        <v>0.5</v>
      </c>
      <c r="R13" s="736"/>
      <c r="S13" s="222"/>
      <c r="T13" s="220"/>
      <c r="U13" s="215"/>
      <c r="V13" s="216"/>
      <c r="W13" s="222"/>
      <c r="X13" s="220"/>
      <c r="Y13" s="215"/>
      <c r="Z13" s="216"/>
      <c r="AA13" s="222"/>
      <c r="AB13" s="220"/>
      <c r="AC13" s="215"/>
      <c r="AD13" s="217"/>
      <c r="AE13" s="218"/>
      <c r="AF13" s="220"/>
      <c r="AG13" s="215"/>
      <c r="AH13" s="217"/>
      <c r="AI13" s="218"/>
      <c r="AJ13" s="220"/>
      <c r="AK13" s="215"/>
      <c r="AL13" s="217"/>
      <c r="AM13" s="222"/>
      <c r="AN13" s="220"/>
      <c r="AO13" s="215"/>
      <c r="AP13" s="217"/>
      <c r="AQ13" s="665"/>
      <c r="AR13" s="219"/>
      <c r="AS13" s="258"/>
      <c r="AT13" s="96"/>
    </row>
    <row r="14" spans="1:46" ht="42.75" customHeight="1">
      <c r="A14" s="257" t="s">
        <v>196</v>
      </c>
      <c r="B14" s="285" t="s">
        <v>261</v>
      </c>
      <c r="C14" s="214" t="s">
        <v>197</v>
      </c>
      <c r="D14" s="687"/>
      <c r="E14" s="665"/>
      <c r="F14" s="665"/>
      <c r="G14" s="665"/>
      <c r="H14" s="665"/>
      <c r="I14" s="665"/>
      <c r="J14" s="665"/>
      <c r="K14" s="730"/>
      <c r="L14" s="733"/>
      <c r="M14" s="727"/>
      <c r="N14" s="665"/>
      <c r="O14" s="745"/>
      <c r="P14" s="742"/>
      <c r="Q14" s="739"/>
      <c r="R14" s="736"/>
      <c r="S14" s="218"/>
      <c r="T14" s="220"/>
      <c r="U14" s="259"/>
      <c r="V14" s="216"/>
      <c r="W14" s="218"/>
      <c r="X14" s="220"/>
      <c r="Y14" s="259"/>
      <c r="Z14" s="216"/>
      <c r="AA14" s="218"/>
      <c r="AB14" s="220"/>
      <c r="AC14" s="259"/>
      <c r="AD14" s="217"/>
      <c r="AE14" s="218"/>
      <c r="AF14" s="220"/>
      <c r="AG14" s="259"/>
      <c r="AH14" s="217"/>
      <c r="AI14" s="218"/>
      <c r="AJ14" s="220"/>
      <c r="AK14" s="259"/>
      <c r="AL14" s="217"/>
      <c r="AM14" s="218"/>
      <c r="AN14" s="220"/>
      <c r="AO14" s="259"/>
      <c r="AP14" s="217"/>
      <c r="AQ14" s="665"/>
      <c r="AR14" s="152"/>
      <c r="AS14" s="258"/>
      <c r="AT14" s="96"/>
    </row>
    <row r="15" spans="1:46" ht="49.5" customHeight="1">
      <c r="A15" s="257" t="s">
        <v>198</v>
      </c>
      <c r="B15" s="272" t="s">
        <v>244</v>
      </c>
      <c r="C15" s="221" t="s">
        <v>136</v>
      </c>
      <c r="D15" s="687"/>
      <c r="E15" s="665"/>
      <c r="F15" s="665"/>
      <c r="G15" s="665"/>
      <c r="H15" s="665"/>
      <c r="I15" s="665"/>
      <c r="J15" s="665"/>
      <c r="K15" s="730"/>
      <c r="L15" s="733"/>
      <c r="M15" s="727"/>
      <c r="N15" s="665"/>
      <c r="O15" s="745"/>
      <c r="P15" s="742"/>
      <c r="Q15" s="739"/>
      <c r="R15" s="736"/>
      <c r="S15" s="202"/>
      <c r="T15" s="203"/>
      <c r="U15" s="213"/>
      <c r="V15" s="205"/>
      <c r="W15" s="202"/>
      <c r="X15" s="203"/>
      <c r="Y15" s="213"/>
      <c r="Z15" s="205"/>
      <c r="AA15" s="202"/>
      <c r="AB15" s="203"/>
      <c r="AC15" s="209"/>
      <c r="AD15" s="205"/>
      <c r="AE15" s="210"/>
      <c r="AF15" s="203"/>
      <c r="AG15" s="209"/>
      <c r="AH15" s="205"/>
      <c r="AI15" s="210"/>
      <c r="AJ15" s="203"/>
      <c r="AK15" s="209"/>
      <c r="AL15" s="205"/>
      <c r="AM15" s="202"/>
      <c r="AN15" s="203"/>
      <c r="AO15" s="209"/>
      <c r="AP15" s="205"/>
      <c r="AQ15" s="665"/>
      <c r="AR15" s="260"/>
      <c r="AS15" s="261"/>
      <c r="AT15" s="96"/>
    </row>
    <row r="16" spans="1:46" ht="42.75" customHeight="1">
      <c r="A16" s="257" t="s">
        <v>199</v>
      </c>
      <c r="B16" s="246" t="s">
        <v>245</v>
      </c>
      <c r="C16" s="214" t="s">
        <v>197</v>
      </c>
      <c r="D16" s="687"/>
      <c r="E16" s="665"/>
      <c r="F16" s="665"/>
      <c r="G16" s="665"/>
      <c r="H16" s="665"/>
      <c r="I16" s="665"/>
      <c r="J16" s="665"/>
      <c r="K16" s="730"/>
      <c r="L16" s="733"/>
      <c r="M16" s="727"/>
      <c r="N16" s="665"/>
      <c r="O16" s="745"/>
      <c r="P16" s="742"/>
      <c r="Q16" s="739"/>
      <c r="R16" s="736"/>
      <c r="S16" s="222"/>
      <c r="T16" s="220"/>
      <c r="U16" s="215"/>
      <c r="V16" s="216"/>
      <c r="W16" s="222"/>
      <c r="X16" s="220"/>
      <c r="Y16" s="215"/>
      <c r="Z16" s="216"/>
      <c r="AA16" s="222"/>
      <c r="AB16" s="220"/>
      <c r="AC16" s="215"/>
      <c r="AD16" s="217"/>
      <c r="AE16" s="218"/>
      <c r="AF16" s="220"/>
      <c r="AG16" s="215"/>
      <c r="AH16" s="217"/>
      <c r="AI16" s="218"/>
      <c r="AJ16" s="220"/>
      <c r="AK16" s="215"/>
      <c r="AL16" s="217"/>
      <c r="AM16" s="222"/>
      <c r="AN16" s="220"/>
      <c r="AO16" s="215"/>
      <c r="AP16" s="217"/>
      <c r="AQ16" s="665"/>
      <c r="AR16" s="117"/>
      <c r="AS16" s="262"/>
      <c r="AT16" s="96"/>
    </row>
    <row r="17" spans="1:46" ht="23.25" customHeight="1">
      <c r="A17" s="257" t="s">
        <v>200</v>
      </c>
      <c r="B17" s="246" t="s">
        <v>246</v>
      </c>
      <c r="C17" s="724" t="s">
        <v>136</v>
      </c>
      <c r="D17" s="687"/>
      <c r="E17" s="665"/>
      <c r="F17" s="665"/>
      <c r="G17" s="665"/>
      <c r="H17" s="665"/>
      <c r="I17" s="665"/>
      <c r="J17" s="665"/>
      <c r="K17" s="730"/>
      <c r="L17" s="733"/>
      <c r="M17" s="727"/>
      <c r="N17" s="665"/>
      <c r="O17" s="745"/>
      <c r="P17" s="742"/>
      <c r="Q17" s="739"/>
      <c r="R17" s="736"/>
      <c r="S17" s="202"/>
      <c r="T17" s="203"/>
      <c r="U17" s="209"/>
      <c r="V17" s="205"/>
      <c r="W17" s="202"/>
      <c r="X17" s="203"/>
      <c r="Y17" s="209"/>
      <c r="Z17" s="205"/>
      <c r="AA17" s="202"/>
      <c r="AB17" s="203"/>
      <c r="AC17" s="209"/>
      <c r="AD17" s="205"/>
      <c r="AE17" s="210"/>
      <c r="AF17" s="203"/>
      <c r="AG17" s="209"/>
      <c r="AH17" s="205"/>
      <c r="AI17" s="210"/>
      <c r="AJ17" s="203"/>
      <c r="AK17" s="209"/>
      <c r="AL17" s="205"/>
      <c r="AM17" s="202"/>
      <c r="AN17" s="203"/>
      <c r="AO17" s="209"/>
      <c r="AP17" s="205"/>
      <c r="AQ17" s="665"/>
      <c r="AR17" s="223"/>
      <c r="AS17" s="263"/>
      <c r="AT17" s="96"/>
    </row>
    <row r="18" spans="1:46" ht="36.75" customHeight="1">
      <c r="A18" s="257" t="s">
        <v>201</v>
      </c>
      <c r="B18" s="246" t="s">
        <v>247</v>
      </c>
      <c r="C18" s="687"/>
      <c r="D18" s="687"/>
      <c r="E18" s="665"/>
      <c r="F18" s="665"/>
      <c r="G18" s="665"/>
      <c r="H18" s="665"/>
      <c r="I18" s="665"/>
      <c r="J18" s="665"/>
      <c r="K18" s="730"/>
      <c r="L18" s="733"/>
      <c r="M18" s="727"/>
      <c r="N18" s="665"/>
      <c r="O18" s="745"/>
      <c r="P18" s="742"/>
      <c r="Q18" s="739"/>
      <c r="R18" s="736"/>
      <c r="S18" s="202"/>
      <c r="T18" s="203"/>
      <c r="U18" s="209"/>
      <c r="V18" s="205"/>
      <c r="W18" s="202"/>
      <c r="X18" s="203"/>
      <c r="Y18" s="209"/>
      <c r="Z18" s="205"/>
      <c r="AA18" s="202"/>
      <c r="AB18" s="203"/>
      <c r="AC18" s="209"/>
      <c r="AD18" s="205"/>
      <c r="AE18" s="210"/>
      <c r="AF18" s="203"/>
      <c r="AG18" s="209"/>
      <c r="AH18" s="205"/>
      <c r="AI18" s="210"/>
      <c r="AJ18" s="203"/>
      <c r="AK18" s="209"/>
      <c r="AL18" s="205"/>
      <c r="AM18" s="202"/>
      <c r="AN18" s="203"/>
      <c r="AO18" s="209"/>
      <c r="AP18" s="205"/>
      <c r="AQ18" s="665"/>
      <c r="AR18" s="223"/>
      <c r="AS18" s="263"/>
      <c r="AT18" s="96"/>
    </row>
    <row r="19" spans="1:46" ht="28.5" customHeight="1">
      <c r="A19" s="257" t="s">
        <v>202</v>
      </c>
      <c r="B19" s="246" t="s">
        <v>248</v>
      </c>
      <c r="C19" s="687"/>
      <c r="D19" s="687"/>
      <c r="E19" s="665"/>
      <c r="F19" s="665"/>
      <c r="G19" s="665"/>
      <c r="H19" s="665"/>
      <c r="I19" s="665"/>
      <c r="J19" s="665"/>
      <c r="K19" s="730"/>
      <c r="L19" s="733"/>
      <c r="M19" s="727"/>
      <c r="N19" s="665"/>
      <c r="O19" s="745"/>
      <c r="P19" s="742"/>
      <c r="Q19" s="739"/>
      <c r="R19" s="736"/>
      <c r="S19" s="202"/>
      <c r="T19" s="203"/>
      <c r="U19" s="209"/>
      <c r="V19" s="205"/>
      <c r="W19" s="202"/>
      <c r="X19" s="203"/>
      <c r="Y19" s="209"/>
      <c r="Z19" s="205"/>
      <c r="AA19" s="202"/>
      <c r="AB19" s="203"/>
      <c r="AC19" s="209"/>
      <c r="AD19" s="205"/>
      <c r="AE19" s="210"/>
      <c r="AF19" s="203"/>
      <c r="AG19" s="209"/>
      <c r="AH19" s="205"/>
      <c r="AI19" s="210"/>
      <c r="AJ19" s="203"/>
      <c r="AK19" s="209"/>
      <c r="AL19" s="205"/>
      <c r="AM19" s="202"/>
      <c r="AN19" s="203"/>
      <c r="AO19" s="209"/>
      <c r="AP19" s="205"/>
      <c r="AQ19" s="665"/>
      <c r="AR19" s="223"/>
      <c r="AS19" s="263"/>
      <c r="AT19" s="96"/>
    </row>
    <row r="20" spans="1:46" ht="46.5" customHeight="1" thickBot="1">
      <c r="A20" s="264" t="s">
        <v>203</v>
      </c>
      <c r="B20" s="273" t="s">
        <v>249</v>
      </c>
      <c r="C20" s="723"/>
      <c r="D20" s="723"/>
      <c r="E20" s="666"/>
      <c r="F20" s="666"/>
      <c r="G20" s="666"/>
      <c r="H20" s="666"/>
      <c r="I20" s="666"/>
      <c r="J20" s="666"/>
      <c r="K20" s="731"/>
      <c r="L20" s="734"/>
      <c r="M20" s="728"/>
      <c r="N20" s="666"/>
      <c r="O20" s="746"/>
      <c r="P20" s="743"/>
      <c r="Q20" s="740"/>
      <c r="R20" s="737"/>
      <c r="S20" s="265"/>
      <c r="T20" s="266"/>
      <c r="U20" s="267"/>
      <c r="V20" s="268"/>
      <c r="W20" s="265"/>
      <c r="X20" s="266"/>
      <c r="Y20" s="267"/>
      <c r="Z20" s="268"/>
      <c r="AA20" s="265"/>
      <c r="AB20" s="266"/>
      <c r="AC20" s="267"/>
      <c r="AD20" s="268"/>
      <c r="AE20" s="269"/>
      <c r="AF20" s="266"/>
      <c r="AG20" s="267"/>
      <c r="AH20" s="268"/>
      <c r="AI20" s="269"/>
      <c r="AJ20" s="266"/>
      <c r="AK20" s="267"/>
      <c r="AL20" s="268"/>
      <c r="AM20" s="265"/>
      <c r="AN20" s="266"/>
      <c r="AO20" s="267"/>
      <c r="AP20" s="268"/>
      <c r="AQ20" s="666"/>
      <c r="AR20" s="270"/>
      <c r="AS20" s="271"/>
      <c r="AT20" s="96"/>
    </row>
    <row r="21" spans="1:46" ht="21.75" customHeight="1" thickBot="1">
      <c r="A21" s="377" t="s">
        <v>139</v>
      </c>
      <c r="B21" s="667" t="s">
        <v>140</v>
      </c>
      <c r="C21" s="668"/>
      <c r="D21" s="668"/>
      <c r="E21" s="668"/>
      <c r="F21" s="668"/>
      <c r="G21" s="668"/>
      <c r="H21" s="668"/>
      <c r="I21" s="668"/>
      <c r="J21" s="668"/>
      <c r="K21" s="668"/>
      <c r="L21" s="668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68"/>
      <c r="AE21" s="668"/>
      <c r="AF21" s="668"/>
      <c r="AG21" s="668"/>
      <c r="AH21" s="668"/>
      <c r="AI21" s="668"/>
      <c r="AJ21" s="668"/>
      <c r="AK21" s="668"/>
      <c r="AL21" s="668"/>
      <c r="AM21" s="668"/>
      <c r="AN21" s="668"/>
      <c r="AO21" s="668"/>
      <c r="AP21" s="668"/>
      <c r="AQ21" s="668"/>
      <c r="AR21" s="668"/>
      <c r="AS21" s="669"/>
      <c r="AT21" s="115"/>
    </row>
    <row r="22" spans="1:46" ht="47.25" customHeight="1" thickBot="1">
      <c r="A22" s="708" t="s">
        <v>189</v>
      </c>
      <c r="B22" s="672"/>
      <c r="C22" s="362"/>
      <c r="D22" s="363">
        <f>D23+D29</f>
        <v>25</v>
      </c>
      <c r="E22" s="363">
        <f>E23+E24</f>
        <v>600</v>
      </c>
      <c r="F22" s="363"/>
      <c r="G22" s="364"/>
      <c r="H22" s="363"/>
      <c r="I22" s="364"/>
      <c r="J22" s="363"/>
      <c r="K22" s="676">
        <f>K23+K29</f>
        <v>4</v>
      </c>
      <c r="L22" s="671"/>
      <c r="M22" s="672"/>
      <c r="N22" s="363">
        <f t="shared" ref="N22:O22" si="7">N23+N29</f>
        <v>5</v>
      </c>
      <c r="O22" s="676">
        <f t="shared" si="7"/>
        <v>12</v>
      </c>
      <c r="P22" s="671"/>
      <c r="Q22" s="672"/>
      <c r="R22" s="378">
        <f t="shared" ref="R22:S22" si="8">R23+R29</f>
        <v>15</v>
      </c>
      <c r="S22" s="676">
        <f t="shared" si="8"/>
        <v>4</v>
      </c>
      <c r="T22" s="671"/>
      <c r="U22" s="672"/>
      <c r="V22" s="378">
        <f t="shared" ref="V22:W22" si="9">V23+V29</f>
        <v>5</v>
      </c>
      <c r="W22" s="676">
        <f t="shared" si="9"/>
        <v>0</v>
      </c>
      <c r="X22" s="671"/>
      <c r="Y22" s="672"/>
      <c r="Z22" s="363">
        <f t="shared" ref="Z22:AA22" si="10">Z23+Z29</f>
        <v>0</v>
      </c>
      <c r="AA22" s="676">
        <f t="shared" si="10"/>
        <v>0</v>
      </c>
      <c r="AB22" s="671"/>
      <c r="AC22" s="672"/>
      <c r="AD22" s="363">
        <f t="shared" ref="AD22:AE22" si="11">AD23+AD29</f>
        <v>0</v>
      </c>
      <c r="AE22" s="676">
        <f t="shared" si="11"/>
        <v>0</v>
      </c>
      <c r="AF22" s="671"/>
      <c r="AG22" s="672"/>
      <c r="AH22" s="363">
        <f t="shared" ref="AH22:AI22" si="12">AH23+AH29</f>
        <v>0</v>
      </c>
      <c r="AI22" s="676">
        <f t="shared" si="12"/>
        <v>0</v>
      </c>
      <c r="AJ22" s="671"/>
      <c r="AK22" s="672"/>
      <c r="AL22" s="363">
        <f t="shared" ref="AL22:AM22" si="13">AL23+AL29</f>
        <v>0</v>
      </c>
      <c r="AM22" s="676">
        <f t="shared" si="13"/>
        <v>0</v>
      </c>
      <c r="AN22" s="671"/>
      <c r="AO22" s="672"/>
      <c r="AP22" s="363">
        <f>AP23+AP29</f>
        <v>0</v>
      </c>
      <c r="AQ22" s="365"/>
      <c r="AR22" s="366"/>
      <c r="AS22" s="367"/>
      <c r="AT22" s="120"/>
    </row>
    <row r="23" spans="1:46" ht="40.5" customHeight="1" thickBot="1">
      <c r="A23" s="379"/>
      <c r="B23" s="380" t="s">
        <v>190</v>
      </c>
      <c r="C23" s="362"/>
      <c r="D23" s="381">
        <f t="shared" ref="D23:E23" si="14">SUM(D25:D28)</f>
        <v>20</v>
      </c>
      <c r="E23" s="381">
        <f t="shared" si="14"/>
        <v>600</v>
      </c>
      <c r="F23" s="381"/>
      <c r="G23" s="381"/>
      <c r="H23" s="381"/>
      <c r="I23" s="381"/>
      <c r="J23" s="381"/>
      <c r="K23" s="676">
        <f>SUM(K25:M28)</f>
        <v>4</v>
      </c>
      <c r="L23" s="671"/>
      <c r="M23" s="672"/>
      <c r="N23" s="381">
        <f>SUM(N25:N28)</f>
        <v>5</v>
      </c>
      <c r="O23" s="676">
        <f>SUM(O25:Q28)</f>
        <v>12</v>
      </c>
      <c r="P23" s="671"/>
      <c r="Q23" s="672"/>
      <c r="R23" s="381">
        <f>SUM(R25:R28)</f>
        <v>15</v>
      </c>
      <c r="S23" s="676">
        <f>SUM(S25:U28)</f>
        <v>0</v>
      </c>
      <c r="T23" s="671"/>
      <c r="U23" s="672"/>
      <c r="V23" s="381">
        <f>SUM(V25:V28)</f>
        <v>0</v>
      </c>
      <c r="W23" s="676">
        <f>SUM(W25:Y28)</f>
        <v>0</v>
      </c>
      <c r="X23" s="671"/>
      <c r="Y23" s="672"/>
      <c r="Z23" s="381">
        <f>SUM(Z25:Z28)</f>
        <v>0</v>
      </c>
      <c r="AA23" s="676">
        <f>SUM(AA25:AC28)</f>
        <v>0</v>
      </c>
      <c r="AB23" s="671"/>
      <c r="AC23" s="672"/>
      <c r="AD23" s="381">
        <f>SUM(AD25:AD28)</f>
        <v>0</v>
      </c>
      <c r="AE23" s="676">
        <f>SUM(AE25:AG28)</f>
        <v>0</v>
      </c>
      <c r="AF23" s="671"/>
      <c r="AG23" s="672"/>
      <c r="AH23" s="381">
        <f>SUM(AH25:AH28)</f>
        <v>0</v>
      </c>
      <c r="AI23" s="676">
        <f>SUM(AI25:AK28)</f>
        <v>0</v>
      </c>
      <c r="AJ23" s="671"/>
      <c r="AK23" s="672"/>
      <c r="AL23" s="381">
        <f>SUM(AL25:AL28)</f>
        <v>0</v>
      </c>
      <c r="AM23" s="676">
        <f>SUM(AM25:AO28)</f>
        <v>0</v>
      </c>
      <c r="AN23" s="671"/>
      <c r="AO23" s="672"/>
      <c r="AP23" s="381">
        <f>SUM(AP25:AP28)</f>
        <v>0</v>
      </c>
      <c r="AQ23" s="365"/>
      <c r="AR23" s="366"/>
      <c r="AS23" s="367"/>
      <c r="AT23" s="120"/>
    </row>
    <row r="24" spans="1:46" ht="1.5" customHeight="1" thickBot="1">
      <c r="A24" s="121"/>
      <c r="B24" s="224"/>
      <c r="C24" s="225"/>
      <c r="D24" s="147"/>
      <c r="E24" s="98"/>
      <c r="F24" s="100"/>
      <c r="G24" s="101"/>
      <c r="H24" s="101"/>
      <c r="I24" s="101"/>
      <c r="J24" s="102"/>
      <c r="K24" s="105"/>
      <c r="L24" s="101"/>
      <c r="M24" s="102"/>
      <c r="N24" s="103"/>
      <c r="O24" s="100"/>
      <c r="P24" s="101"/>
      <c r="Q24" s="104"/>
      <c r="R24" s="151"/>
      <c r="S24" s="100"/>
      <c r="T24" s="101"/>
      <c r="U24" s="104"/>
      <c r="V24" s="151"/>
      <c r="W24" s="100"/>
      <c r="X24" s="101"/>
      <c r="Y24" s="104"/>
      <c r="Z24" s="103"/>
      <c r="AA24" s="100"/>
      <c r="AB24" s="101"/>
      <c r="AC24" s="104"/>
      <c r="AD24" s="103"/>
      <c r="AE24" s="105"/>
      <c r="AF24" s="101"/>
      <c r="AG24" s="104"/>
      <c r="AH24" s="103"/>
      <c r="AI24" s="105"/>
      <c r="AJ24" s="101"/>
      <c r="AK24" s="104"/>
      <c r="AL24" s="103"/>
      <c r="AM24" s="100"/>
      <c r="AN24" s="101"/>
      <c r="AO24" s="104"/>
      <c r="AP24" s="103"/>
      <c r="AQ24" s="226"/>
      <c r="AR24" s="227"/>
      <c r="AS24" s="228"/>
      <c r="AT24" s="120"/>
    </row>
    <row r="25" spans="1:46" ht="33.75" customHeight="1">
      <c r="A25" s="116" t="s">
        <v>204</v>
      </c>
      <c r="B25" s="275" t="s">
        <v>251</v>
      </c>
      <c r="C25" s="117" t="s">
        <v>142</v>
      </c>
      <c r="D25" s="109">
        <v>5</v>
      </c>
      <c r="E25" s="118">
        <f t="shared" ref="E25:E28" si="15">D25*30</f>
        <v>150</v>
      </c>
      <c r="F25" s="94">
        <f t="shared" ref="F25:F28" si="16">G25+H25+I25</f>
        <v>64</v>
      </c>
      <c r="G25" s="109">
        <v>32</v>
      </c>
      <c r="H25" s="109"/>
      <c r="I25" s="109">
        <v>32</v>
      </c>
      <c r="J25" s="119">
        <f t="shared" ref="J25:J28" si="17">E25-F25</f>
        <v>86</v>
      </c>
      <c r="K25" s="89"/>
      <c r="L25" s="90"/>
      <c r="M25" s="91"/>
      <c r="N25" s="92"/>
      <c r="O25" s="89">
        <v>2</v>
      </c>
      <c r="P25" s="90"/>
      <c r="Q25" s="91">
        <v>2</v>
      </c>
      <c r="R25" s="92">
        <v>5</v>
      </c>
      <c r="S25" s="89"/>
      <c r="T25" s="90"/>
      <c r="U25" s="91"/>
      <c r="V25" s="92"/>
      <c r="W25" s="89"/>
      <c r="X25" s="90"/>
      <c r="Y25" s="91"/>
      <c r="Z25" s="92"/>
      <c r="AA25" s="89"/>
      <c r="AB25" s="90"/>
      <c r="AC25" s="91"/>
      <c r="AD25" s="92"/>
      <c r="AE25" s="93"/>
      <c r="AF25" s="90"/>
      <c r="AG25" s="91"/>
      <c r="AH25" s="92"/>
      <c r="AI25" s="93"/>
      <c r="AJ25" s="90"/>
      <c r="AK25" s="91"/>
      <c r="AL25" s="92"/>
      <c r="AM25" s="89"/>
      <c r="AN25" s="90"/>
      <c r="AO25" s="91"/>
      <c r="AP25" s="92"/>
      <c r="AQ25" s="109">
        <v>2</v>
      </c>
      <c r="AR25" s="94"/>
      <c r="AS25" s="109"/>
      <c r="AT25" s="120"/>
    </row>
    <row r="26" spans="1:46" ht="21.75" customHeight="1">
      <c r="A26" s="121" t="s">
        <v>205</v>
      </c>
      <c r="B26" s="276" t="s">
        <v>253</v>
      </c>
      <c r="C26" s="122" t="s">
        <v>144</v>
      </c>
      <c r="D26" s="98">
        <v>5</v>
      </c>
      <c r="E26" s="99">
        <f t="shared" si="15"/>
        <v>150</v>
      </c>
      <c r="F26" s="106">
        <f t="shared" si="16"/>
        <v>64</v>
      </c>
      <c r="G26" s="98">
        <v>32</v>
      </c>
      <c r="H26" s="98">
        <v>16</v>
      </c>
      <c r="I26" s="98">
        <v>16</v>
      </c>
      <c r="J26" s="123">
        <f t="shared" si="17"/>
        <v>86</v>
      </c>
      <c r="K26" s="100"/>
      <c r="L26" s="101"/>
      <c r="M26" s="104"/>
      <c r="N26" s="103"/>
      <c r="O26" s="100">
        <v>2</v>
      </c>
      <c r="P26" s="101">
        <v>1</v>
      </c>
      <c r="Q26" s="104">
        <v>1</v>
      </c>
      <c r="R26" s="103">
        <v>5</v>
      </c>
      <c r="S26" s="93"/>
      <c r="T26" s="89"/>
      <c r="U26" s="119"/>
      <c r="V26" s="92"/>
      <c r="W26" s="89"/>
      <c r="X26" s="89"/>
      <c r="Y26" s="118"/>
      <c r="Z26" s="92"/>
      <c r="AA26" s="89"/>
      <c r="AB26" s="89"/>
      <c r="AC26" s="118"/>
      <c r="AD26" s="92"/>
      <c r="AE26" s="105"/>
      <c r="AF26" s="101"/>
      <c r="AG26" s="104"/>
      <c r="AH26" s="103"/>
      <c r="AI26" s="105"/>
      <c r="AJ26" s="101"/>
      <c r="AK26" s="104"/>
      <c r="AL26" s="103"/>
      <c r="AM26" s="89"/>
      <c r="AN26" s="89"/>
      <c r="AO26" s="118"/>
      <c r="AP26" s="92"/>
      <c r="AQ26" s="109">
        <v>2</v>
      </c>
      <c r="AR26" s="124"/>
      <c r="AS26" s="125"/>
      <c r="AT26" s="120"/>
    </row>
    <row r="27" spans="1:46" ht="123" customHeight="1">
      <c r="A27" s="126" t="s">
        <v>206</v>
      </c>
      <c r="B27" s="287" t="s">
        <v>433</v>
      </c>
      <c r="C27" s="507" t="s">
        <v>434</v>
      </c>
      <c r="D27" s="502">
        <v>5</v>
      </c>
      <c r="E27" s="129">
        <f t="shared" si="15"/>
        <v>150</v>
      </c>
      <c r="F27" s="130">
        <f t="shared" si="16"/>
        <v>64</v>
      </c>
      <c r="G27" s="502">
        <v>32</v>
      </c>
      <c r="H27" s="502">
        <v>16</v>
      </c>
      <c r="I27" s="502">
        <v>16</v>
      </c>
      <c r="J27" s="131">
        <f t="shared" si="17"/>
        <v>86</v>
      </c>
      <c r="K27" s="132"/>
      <c r="L27" s="501"/>
      <c r="M27" s="134"/>
      <c r="N27" s="504"/>
      <c r="O27" s="132">
        <v>2</v>
      </c>
      <c r="P27" s="501">
        <v>1</v>
      </c>
      <c r="Q27" s="134">
        <v>1</v>
      </c>
      <c r="R27" s="504">
        <v>5</v>
      </c>
      <c r="S27" s="132"/>
      <c r="T27" s="501"/>
      <c r="U27" s="134"/>
      <c r="V27" s="504"/>
      <c r="W27" s="132"/>
      <c r="X27" s="501"/>
      <c r="Y27" s="134"/>
      <c r="Z27" s="504"/>
      <c r="AA27" s="132"/>
      <c r="AB27" s="501"/>
      <c r="AC27" s="134"/>
      <c r="AD27" s="504"/>
      <c r="AE27" s="500"/>
      <c r="AF27" s="501"/>
      <c r="AG27" s="134"/>
      <c r="AH27" s="504"/>
      <c r="AI27" s="500"/>
      <c r="AJ27" s="501"/>
      <c r="AK27" s="134"/>
      <c r="AL27" s="504"/>
      <c r="AM27" s="132"/>
      <c r="AN27" s="501"/>
      <c r="AO27" s="134"/>
      <c r="AP27" s="504"/>
      <c r="AQ27" s="109">
        <v>2</v>
      </c>
      <c r="AR27" s="130"/>
      <c r="AS27" s="502"/>
      <c r="AT27" s="120"/>
    </row>
    <row r="28" spans="1:46" ht="92.25" customHeight="1" thickBot="1">
      <c r="A28" s="126" t="s">
        <v>206</v>
      </c>
      <c r="B28" s="286" t="s">
        <v>262</v>
      </c>
      <c r="C28" s="127" t="s">
        <v>207</v>
      </c>
      <c r="D28" s="502">
        <v>5</v>
      </c>
      <c r="E28" s="129">
        <f t="shared" si="15"/>
        <v>150</v>
      </c>
      <c r="F28" s="130">
        <f t="shared" si="16"/>
        <v>64</v>
      </c>
      <c r="G28" s="502">
        <v>32</v>
      </c>
      <c r="H28" s="502">
        <v>16</v>
      </c>
      <c r="I28" s="502">
        <v>16</v>
      </c>
      <c r="J28" s="131">
        <f t="shared" si="17"/>
        <v>86</v>
      </c>
      <c r="K28" s="132">
        <v>2</v>
      </c>
      <c r="L28" s="501">
        <v>1</v>
      </c>
      <c r="M28" s="134">
        <v>1</v>
      </c>
      <c r="N28" s="504">
        <v>5</v>
      </c>
      <c r="O28" s="132"/>
      <c r="P28" s="501"/>
      <c r="Q28" s="134"/>
      <c r="R28" s="504"/>
      <c r="S28" s="132"/>
      <c r="T28" s="501"/>
      <c r="U28" s="134"/>
      <c r="V28" s="504"/>
      <c r="W28" s="132"/>
      <c r="X28" s="501"/>
      <c r="Y28" s="134"/>
      <c r="Z28" s="504"/>
      <c r="AA28" s="132"/>
      <c r="AB28" s="501"/>
      <c r="AC28" s="134"/>
      <c r="AD28" s="504"/>
      <c r="AE28" s="500"/>
      <c r="AF28" s="501"/>
      <c r="AG28" s="134"/>
      <c r="AH28" s="504"/>
      <c r="AI28" s="500"/>
      <c r="AJ28" s="501"/>
      <c r="AK28" s="134"/>
      <c r="AL28" s="504"/>
      <c r="AM28" s="132"/>
      <c r="AN28" s="501"/>
      <c r="AO28" s="134"/>
      <c r="AP28" s="504"/>
      <c r="AQ28" s="503">
        <v>1</v>
      </c>
      <c r="AR28" s="130"/>
      <c r="AS28" s="502"/>
      <c r="AT28" s="120"/>
    </row>
    <row r="29" spans="1:46" ht="29.25" customHeight="1" thickBot="1">
      <c r="A29" s="382"/>
      <c r="B29" s="383" t="s">
        <v>191</v>
      </c>
      <c r="C29" s="384"/>
      <c r="D29" s="385">
        <v>5</v>
      </c>
      <c r="E29" s="327">
        <f>E30*1</f>
        <v>150</v>
      </c>
      <c r="F29" s="386"/>
      <c r="G29" s="387"/>
      <c r="H29" s="388"/>
      <c r="I29" s="388"/>
      <c r="J29" s="389"/>
      <c r="K29" s="670">
        <f>SUM(K31:M32)</f>
        <v>0</v>
      </c>
      <c r="L29" s="671"/>
      <c r="M29" s="672"/>
      <c r="N29" s="327">
        <f>SUM(N31)</f>
        <v>0</v>
      </c>
      <c r="O29" s="670">
        <f>SUM(O30:Q32)</f>
        <v>0</v>
      </c>
      <c r="P29" s="671"/>
      <c r="Q29" s="672"/>
      <c r="R29" s="390">
        <f>SUM(R30)</f>
        <v>0</v>
      </c>
      <c r="S29" s="670">
        <f>SUM(S30:U32)</f>
        <v>4</v>
      </c>
      <c r="T29" s="671"/>
      <c r="U29" s="672"/>
      <c r="V29" s="390">
        <f>SUM(V30)</f>
        <v>5</v>
      </c>
      <c r="W29" s="670">
        <f>SUM(W31:Y32)</f>
        <v>0</v>
      </c>
      <c r="X29" s="671"/>
      <c r="Y29" s="672"/>
      <c r="Z29" s="327">
        <f>SUM(Z31)</f>
        <v>0</v>
      </c>
      <c r="AA29" s="670">
        <f>SUM(AA31:AC32)</f>
        <v>0</v>
      </c>
      <c r="AB29" s="671"/>
      <c r="AC29" s="672"/>
      <c r="AD29" s="327">
        <f>SUM(AD31)</f>
        <v>0</v>
      </c>
      <c r="AE29" s="670">
        <f>SUM(AE31:AG32)</f>
        <v>0</v>
      </c>
      <c r="AF29" s="671"/>
      <c r="AG29" s="672"/>
      <c r="AH29" s="327">
        <f>SUM(AH31)</f>
        <v>0</v>
      </c>
      <c r="AI29" s="670">
        <f>SUM(AI31:AK32)</f>
        <v>0</v>
      </c>
      <c r="AJ29" s="671"/>
      <c r="AK29" s="672"/>
      <c r="AL29" s="327">
        <f>SUM(AL31)</f>
        <v>0</v>
      </c>
      <c r="AM29" s="670">
        <f>SUM(AM31:AO32)</f>
        <v>0</v>
      </c>
      <c r="AN29" s="671"/>
      <c r="AO29" s="672"/>
      <c r="AP29" s="327">
        <f>SUM(AP31)</f>
        <v>0</v>
      </c>
      <c r="AQ29" s="391"/>
      <c r="AR29" s="392"/>
      <c r="AS29" s="393"/>
      <c r="AT29" s="120"/>
    </row>
    <row r="30" spans="1:46" ht="0.75" customHeight="1">
      <c r="A30" s="486"/>
      <c r="B30" s="487"/>
      <c r="C30" s="488"/>
      <c r="D30" s="692">
        <v>5</v>
      </c>
      <c r="E30" s="713">
        <f>D30*30</f>
        <v>150</v>
      </c>
      <c r="F30" s="705">
        <f>SUM(G30:I32)</f>
        <v>64</v>
      </c>
      <c r="G30" s="694">
        <v>32</v>
      </c>
      <c r="H30" s="683">
        <v>16</v>
      </c>
      <c r="I30" s="694">
        <v>16</v>
      </c>
      <c r="J30" s="695">
        <f>E30-F30</f>
        <v>86</v>
      </c>
      <c r="K30" s="698"/>
      <c r="L30" s="701"/>
      <c r="M30" s="714"/>
      <c r="N30" s="686"/>
      <c r="O30" s="689"/>
      <c r="P30" s="683"/>
      <c r="Q30" s="714"/>
      <c r="R30" s="691"/>
      <c r="S30" s="689">
        <v>2</v>
      </c>
      <c r="T30" s="683">
        <v>1</v>
      </c>
      <c r="U30" s="714">
        <v>1</v>
      </c>
      <c r="V30" s="691">
        <v>5</v>
      </c>
      <c r="W30" s="689"/>
      <c r="X30" s="683"/>
      <c r="Y30" s="679"/>
      <c r="Z30" s="686"/>
      <c r="AA30" s="689"/>
      <c r="AB30" s="683"/>
      <c r="AC30" s="679"/>
      <c r="AD30" s="686"/>
      <c r="AE30" s="689"/>
      <c r="AF30" s="683"/>
      <c r="AG30" s="679"/>
      <c r="AH30" s="686"/>
      <c r="AI30" s="689"/>
      <c r="AJ30" s="683"/>
      <c r="AK30" s="679"/>
      <c r="AL30" s="686"/>
      <c r="AM30" s="689"/>
      <c r="AN30" s="683"/>
      <c r="AO30" s="679"/>
      <c r="AP30" s="686"/>
      <c r="AQ30" s="713">
        <v>3</v>
      </c>
      <c r="AR30" s="706"/>
      <c r="AS30" s="706"/>
      <c r="AT30" s="120"/>
    </row>
    <row r="31" spans="1:46" ht="90" customHeight="1">
      <c r="A31" s="233" t="s">
        <v>208</v>
      </c>
      <c r="B31" s="489" t="s">
        <v>277</v>
      </c>
      <c r="C31" s="653" t="s">
        <v>269</v>
      </c>
      <c r="D31" s="687"/>
      <c r="E31" s="687"/>
      <c r="F31" s="699"/>
      <c r="G31" s="684"/>
      <c r="H31" s="684"/>
      <c r="I31" s="684"/>
      <c r="J31" s="696"/>
      <c r="K31" s="699"/>
      <c r="L31" s="702"/>
      <c r="M31" s="696"/>
      <c r="N31" s="687"/>
      <c r="O31" s="636"/>
      <c r="P31" s="684"/>
      <c r="Q31" s="696"/>
      <c r="R31" s="687"/>
      <c r="S31" s="636"/>
      <c r="T31" s="684"/>
      <c r="U31" s="696"/>
      <c r="V31" s="687"/>
      <c r="W31" s="636"/>
      <c r="X31" s="684"/>
      <c r="Y31" s="680"/>
      <c r="Z31" s="687"/>
      <c r="AA31" s="636"/>
      <c r="AB31" s="684"/>
      <c r="AC31" s="680"/>
      <c r="AD31" s="687"/>
      <c r="AE31" s="636"/>
      <c r="AF31" s="684"/>
      <c r="AG31" s="680"/>
      <c r="AH31" s="687"/>
      <c r="AI31" s="636"/>
      <c r="AJ31" s="684"/>
      <c r="AK31" s="680"/>
      <c r="AL31" s="687"/>
      <c r="AM31" s="636"/>
      <c r="AN31" s="684"/>
      <c r="AO31" s="680"/>
      <c r="AP31" s="687"/>
      <c r="AQ31" s="687"/>
      <c r="AR31" s="687"/>
      <c r="AS31" s="687"/>
      <c r="AT31" s="120"/>
    </row>
    <row r="32" spans="1:46" ht="69" customHeight="1">
      <c r="A32" s="289" t="s">
        <v>209</v>
      </c>
      <c r="B32" s="490" t="s">
        <v>278</v>
      </c>
      <c r="C32" s="661"/>
      <c r="D32" s="688"/>
      <c r="E32" s="688"/>
      <c r="F32" s="700"/>
      <c r="G32" s="685"/>
      <c r="H32" s="685"/>
      <c r="I32" s="685"/>
      <c r="J32" s="697"/>
      <c r="K32" s="700"/>
      <c r="L32" s="703"/>
      <c r="M32" s="697"/>
      <c r="N32" s="688"/>
      <c r="O32" s="690"/>
      <c r="P32" s="685"/>
      <c r="Q32" s="697"/>
      <c r="R32" s="688"/>
      <c r="S32" s="690"/>
      <c r="T32" s="685"/>
      <c r="U32" s="697"/>
      <c r="V32" s="688"/>
      <c r="W32" s="690"/>
      <c r="X32" s="685"/>
      <c r="Y32" s="681"/>
      <c r="Z32" s="688"/>
      <c r="AA32" s="690"/>
      <c r="AB32" s="685"/>
      <c r="AC32" s="681"/>
      <c r="AD32" s="688"/>
      <c r="AE32" s="690"/>
      <c r="AF32" s="685"/>
      <c r="AG32" s="681"/>
      <c r="AH32" s="688"/>
      <c r="AI32" s="690"/>
      <c r="AJ32" s="685"/>
      <c r="AK32" s="681"/>
      <c r="AL32" s="688"/>
      <c r="AM32" s="690"/>
      <c r="AN32" s="685"/>
      <c r="AO32" s="681"/>
      <c r="AP32" s="688"/>
      <c r="AQ32" s="688"/>
      <c r="AR32" s="688"/>
      <c r="AS32" s="688"/>
      <c r="AT32" s="120"/>
    </row>
    <row r="33" spans="1:46" ht="23.25" customHeight="1" thickBot="1">
      <c r="A33" s="485" t="s">
        <v>147</v>
      </c>
      <c r="B33" s="667" t="s">
        <v>148</v>
      </c>
      <c r="C33" s="668"/>
      <c r="D33" s="668"/>
      <c r="E33" s="668"/>
      <c r="F33" s="668"/>
      <c r="G33" s="668"/>
      <c r="H33" s="668"/>
      <c r="I33" s="668"/>
      <c r="J33" s="668"/>
      <c r="K33" s="668"/>
      <c r="L33" s="668"/>
      <c r="M33" s="668"/>
      <c r="N33" s="668"/>
      <c r="O33" s="668"/>
      <c r="P33" s="668"/>
      <c r="Q33" s="668"/>
      <c r="R33" s="668"/>
      <c r="S33" s="668"/>
      <c r="T33" s="668"/>
      <c r="U33" s="668"/>
      <c r="V33" s="668"/>
      <c r="W33" s="668"/>
      <c r="X33" s="668"/>
      <c r="Y33" s="668"/>
      <c r="Z33" s="668"/>
      <c r="AA33" s="668"/>
      <c r="AB33" s="668"/>
      <c r="AC33" s="668"/>
      <c r="AD33" s="668"/>
      <c r="AE33" s="668"/>
      <c r="AF33" s="668"/>
      <c r="AG33" s="668"/>
      <c r="AH33" s="668"/>
      <c r="AI33" s="668"/>
      <c r="AJ33" s="668"/>
      <c r="AK33" s="668"/>
      <c r="AL33" s="668"/>
      <c r="AM33" s="668"/>
      <c r="AN33" s="668"/>
      <c r="AO33" s="668"/>
      <c r="AP33" s="668"/>
      <c r="AQ33" s="668"/>
      <c r="AR33" s="668"/>
      <c r="AS33" s="669"/>
      <c r="AT33" s="115"/>
    </row>
    <row r="34" spans="1:46" ht="19.5" customHeight="1" thickBot="1">
      <c r="A34" s="708" t="s">
        <v>189</v>
      </c>
      <c r="B34" s="672"/>
      <c r="C34" s="384"/>
      <c r="D34" s="327">
        <f>D35+D51</f>
        <v>115</v>
      </c>
      <c r="E34" s="327">
        <f>E35+E51</f>
        <v>3300</v>
      </c>
      <c r="F34" s="327"/>
      <c r="G34" s="387"/>
      <c r="H34" s="327"/>
      <c r="I34" s="387"/>
      <c r="J34" s="327"/>
      <c r="K34" s="670">
        <f>K35+K51</f>
        <v>0</v>
      </c>
      <c r="L34" s="671"/>
      <c r="M34" s="672"/>
      <c r="N34" s="327">
        <f>N35+N51</f>
        <v>0</v>
      </c>
      <c r="O34" s="670">
        <f>O35+O51</f>
        <v>4</v>
      </c>
      <c r="P34" s="671"/>
      <c r="Q34" s="672"/>
      <c r="R34" s="390">
        <f>R35+R51</f>
        <v>5</v>
      </c>
      <c r="S34" s="670">
        <f>S35+S51</f>
        <v>16</v>
      </c>
      <c r="T34" s="671"/>
      <c r="U34" s="672"/>
      <c r="V34" s="327">
        <f>V35+V51</f>
        <v>20</v>
      </c>
      <c r="W34" s="670">
        <f>W35+W51</f>
        <v>12</v>
      </c>
      <c r="X34" s="671"/>
      <c r="Y34" s="672"/>
      <c r="Z34" s="390">
        <f>Z35+Z51</f>
        <v>15</v>
      </c>
      <c r="AA34" s="670">
        <f>AA35+AA51</f>
        <v>20</v>
      </c>
      <c r="AB34" s="671"/>
      <c r="AC34" s="672"/>
      <c r="AD34" s="327">
        <f>AD35+AD51</f>
        <v>25</v>
      </c>
      <c r="AE34" s="670">
        <f>AE35+AE51</f>
        <v>16</v>
      </c>
      <c r="AF34" s="671"/>
      <c r="AG34" s="672"/>
      <c r="AH34" s="327">
        <f>AH35+AH51</f>
        <v>20</v>
      </c>
      <c r="AI34" s="670">
        <f>AI35+AI51</f>
        <v>20</v>
      </c>
      <c r="AJ34" s="671"/>
      <c r="AK34" s="672"/>
      <c r="AL34" s="327">
        <f>AL35+AL51</f>
        <v>30</v>
      </c>
      <c r="AM34" s="670">
        <f>AM35+AM51</f>
        <v>0</v>
      </c>
      <c r="AN34" s="671"/>
      <c r="AO34" s="672"/>
      <c r="AP34" s="327">
        <f>AP35+AP51</f>
        <v>0</v>
      </c>
      <c r="AQ34" s="326"/>
      <c r="AR34" s="328"/>
      <c r="AS34" s="326"/>
      <c r="AT34" s="120"/>
    </row>
    <row r="35" spans="1:46" ht="50.25" customHeight="1" thickBot="1">
      <c r="A35" s="382"/>
      <c r="B35" s="394" t="s">
        <v>190</v>
      </c>
      <c r="C35" s="384"/>
      <c r="D35" s="385">
        <f>SUM(D36:D50)</f>
        <v>75</v>
      </c>
      <c r="E35" s="385">
        <f>SUM(E36:E50)</f>
        <v>2250</v>
      </c>
      <c r="F35" s="385"/>
      <c r="G35" s="385"/>
      <c r="H35" s="385"/>
      <c r="I35" s="385"/>
      <c r="J35" s="385"/>
      <c r="K35" s="670">
        <f>SUM(K36:M50)</f>
        <v>0</v>
      </c>
      <c r="L35" s="671"/>
      <c r="M35" s="672"/>
      <c r="N35" s="327">
        <f>SUM(N36:N50)</f>
        <v>0</v>
      </c>
      <c r="O35" s="670">
        <f>SUM(O36:Q50)</f>
        <v>4</v>
      </c>
      <c r="P35" s="671"/>
      <c r="Q35" s="672"/>
      <c r="R35" s="390">
        <f>SUM(R36:R50)</f>
        <v>5</v>
      </c>
      <c r="S35" s="670">
        <f>SUM(S36:U50)</f>
        <v>16</v>
      </c>
      <c r="T35" s="671"/>
      <c r="U35" s="672"/>
      <c r="V35" s="327">
        <f>SUM(V36:V50)</f>
        <v>20</v>
      </c>
      <c r="W35" s="670">
        <f>SUM(W36:Y50)</f>
        <v>12</v>
      </c>
      <c r="X35" s="671"/>
      <c r="Y35" s="672"/>
      <c r="Z35" s="327">
        <f>SUM(Z36:Z50)</f>
        <v>15</v>
      </c>
      <c r="AA35" s="670">
        <f>SUM(AA36:AC50)</f>
        <v>16</v>
      </c>
      <c r="AB35" s="671"/>
      <c r="AC35" s="672"/>
      <c r="AD35" s="327">
        <f>SUM(AD36:AD50)</f>
        <v>20</v>
      </c>
      <c r="AE35" s="670">
        <f>SUM(AE36:AG50)</f>
        <v>12</v>
      </c>
      <c r="AF35" s="671"/>
      <c r="AG35" s="672"/>
      <c r="AH35" s="327">
        <f>SUM(AH36:AH50)</f>
        <v>15</v>
      </c>
      <c r="AI35" s="670">
        <f>SUM(AI36:AK50)</f>
        <v>0</v>
      </c>
      <c r="AJ35" s="671"/>
      <c r="AK35" s="672"/>
      <c r="AL35" s="327">
        <f>SUM(AL36:AL50)</f>
        <v>0</v>
      </c>
      <c r="AM35" s="670">
        <f>SUM(AM36:AO50)</f>
        <v>0</v>
      </c>
      <c r="AN35" s="671"/>
      <c r="AO35" s="672"/>
      <c r="AP35" s="327">
        <f>SUM(AP36:AP50)</f>
        <v>0</v>
      </c>
      <c r="AQ35" s="326"/>
      <c r="AR35" s="328"/>
      <c r="AS35" s="326"/>
      <c r="AT35" s="120"/>
    </row>
    <row r="36" spans="1:46" ht="51" customHeight="1">
      <c r="A36" s="144" t="s">
        <v>210</v>
      </c>
      <c r="B36" s="422" t="s">
        <v>279</v>
      </c>
      <c r="C36" s="423" t="s">
        <v>270</v>
      </c>
      <c r="D36" s="94">
        <v>5</v>
      </c>
      <c r="E36" s="109">
        <f t="shared" ref="E36:E50" si="18">D36*30</f>
        <v>150</v>
      </c>
      <c r="F36" s="109">
        <f t="shared" ref="F36:F50" si="19">G36+H36+I36</f>
        <v>64</v>
      </c>
      <c r="G36" s="118">
        <v>32</v>
      </c>
      <c r="H36" s="109">
        <v>16</v>
      </c>
      <c r="I36" s="118">
        <v>16</v>
      </c>
      <c r="J36" s="109">
        <f t="shared" ref="J36:J50" si="20">E36-F36</f>
        <v>86</v>
      </c>
      <c r="K36" s="93"/>
      <c r="L36" s="90"/>
      <c r="M36" s="234"/>
      <c r="N36" s="235"/>
      <c r="O36" s="89">
        <v>2</v>
      </c>
      <c r="P36" s="90">
        <v>1</v>
      </c>
      <c r="Q36" s="91">
        <v>1</v>
      </c>
      <c r="R36" s="145">
        <v>5</v>
      </c>
      <c r="S36" s="89"/>
      <c r="T36" s="90"/>
      <c r="U36" s="91"/>
      <c r="V36" s="92"/>
      <c r="W36" s="89"/>
      <c r="X36" s="90"/>
      <c r="Y36" s="91"/>
      <c r="Z36" s="92"/>
      <c r="AA36" s="89"/>
      <c r="AB36" s="90"/>
      <c r="AC36" s="91"/>
      <c r="AD36" s="92"/>
      <c r="AE36" s="93"/>
      <c r="AF36" s="90"/>
      <c r="AG36" s="91"/>
      <c r="AH36" s="92"/>
      <c r="AI36" s="93"/>
      <c r="AJ36" s="90"/>
      <c r="AK36" s="91"/>
      <c r="AL36" s="92"/>
      <c r="AM36" s="89"/>
      <c r="AN36" s="90"/>
      <c r="AO36" s="91"/>
      <c r="AP36" s="92"/>
      <c r="AQ36" s="109">
        <v>2</v>
      </c>
      <c r="AR36" s="94"/>
      <c r="AS36" s="109"/>
      <c r="AT36" s="120"/>
    </row>
    <row r="37" spans="1:46" ht="86.25" customHeight="1">
      <c r="A37" s="233" t="s">
        <v>211</v>
      </c>
      <c r="B37" s="424" t="s">
        <v>280</v>
      </c>
      <c r="C37" s="417" t="s">
        <v>271</v>
      </c>
      <c r="D37" s="236">
        <v>5</v>
      </c>
      <c r="E37" s="98">
        <f t="shared" si="18"/>
        <v>150</v>
      </c>
      <c r="F37" s="98">
        <f t="shared" si="19"/>
        <v>64</v>
      </c>
      <c r="G37" s="99">
        <v>32</v>
      </c>
      <c r="H37" s="98">
        <v>32</v>
      </c>
      <c r="I37" s="99"/>
      <c r="J37" s="98">
        <f t="shared" si="20"/>
        <v>86</v>
      </c>
      <c r="K37" s="105"/>
      <c r="L37" s="101"/>
      <c r="M37" s="102"/>
      <c r="N37" s="103"/>
      <c r="O37" s="100"/>
      <c r="P37" s="101"/>
      <c r="Q37" s="104"/>
      <c r="R37" s="237"/>
      <c r="S37" s="100">
        <v>2</v>
      </c>
      <c r="T37" s="101">
        <v>2</v>
      </c>
      <c r="U37" s="104"/>
      <c r="V37" s="237">
        <v>5</v>
      </c>
      <c r="W37" s="100"/>
      <c r="X37" s="101"/>
      <c r="Y37" s="104"/>
      <c r="Z37" s="103"/>
      <c r="AA37" s="100"/>
      <c r="AB37" s="101"/>
      <c r="AC37" s="104"/>
      <c r="AD37" s="103"/>
      <c r="AE37" s="105"/>
      <c r="AF37" s="101"/>
      <c r="AG37" s="104"/>
      <c r="AH37" s="103"/>
      <c r="AI37" s="105"/>
      <c r="AJ37" s="101"/>
      <c r="AK37" s="104"/>
      <c r="AL37" s="103"/>
      <c r="AM37" s="100"/>
      <c r="AN37" s="101"/>
      <c r="AO37" s="104"/>
      <c r="AP37" s="103"/>
      <c r="AQ37" s="109">
        <v>3</v>
      </c>
      <c r="AR37" s="106"/>
      <c r="AS37" s="98"/>
      <c r="AT37" s="120"/>
    </row>
    <row r="38" spans="1:46" ht="132" customHeight="1">
      <c r="A38" s="233" t="s">
        <v>212</v>
      </c>
      <c r="B38" s="425" t="s">
        <v>281</v>
      </c>
      <c r="C38" s="417" t="s">
        <v>272</v>
      </c>
      <c r="D38" s="147">
        <v>5</v>
      </c>
      <c r="E38" s="98">
        <f t="shared" si="18"/>
        <v>150</v>
      </c>
      <c r="F38" s="98">
        <f t="shared" si="19"/>
        <v>64</v>
      </c>
      <c r="G38" s="99">
        <v>32</v>
      </c>
      <c r="H38" s="98">
        <v>16</v>
      </c>
      <c r="I38" s="99">
        <v>16</v>
      </c>
      <c r="J38" s="98">
        <f t="shared" si="20"/>
        <v>86</v>
      </c>
      <c r="K38" s="105"/>
      <c r="L38" s="101"/>
      <c r="M38" s="102"/>
      <c r="N38" s="103"/>
      <c r="O38" s="100"/>
      <c r="P38" s="101"/>
      <c r="Q38" s="104"/>
      <c r="R38" s="151"/>
      <c r="S38" s="100">
        <v>2</v>
      </c>
      <c r="T38" s="101">
        <v>1</v>
      </c>
      <c r="U38" s="104">
        <v>1</v>
      </c>
      <c r="V38" s="103">
        <v>5</v>
      </c>
      <c r="W38" s="100"/>
      <c r="X38" s="101"/>
      <c r="Y38" s="104"/>
      <c r="Z38" s="103"/>
      <c r="AA38" s="100"/>
      <c r="AB38" s="101"/>
      <c r="AC38" s="104"/>
      <c r="AD38" s="103"/>
      <c r="AE38" s="105"/>
      <c r="AF38" s="101"/>
      <c r="AG38" s="104"/>
      <c r="AH38" s="103"/>
      <c r="AI38" s="105"/>
      <c r="AJ38" s="101"/>
      <c r="AK38" s="104"/>
      <c r="AL38" s="103"/>
      <c r="AM38" s="100"/>
      <c r="AN38" s="101"/>
      <c r="AO38" s="104"/>
      <c r="AP38" s="103"/>
      <c r="AQ38" s="109">
        <v>3</v>
      </c>
      <c r="AR38" s="106"/>
      <c r="AS38" s="98"/>
      <c r="AT38" s="120"/>
    </row>
    <row r="39" spans="1:46" ht="110.25" customHeight="1">
      <c r="A39" s="233" t="s">
        <v>213</v>
      </c>
      <c r="B39" s="426" t="s">
        <v>282</v>
      </c>
      <c r="C39" s="417" t="s">
        <v>313</v>
      </c>
      <c r="D39" s="147">
        <v>5</v>
      </c>
      <c r="E39" s="98">
        <f t="shared" si="18"/>
        <v>150</v>
      </c>
      <c r="F39" s="98">
        <f t="shared" si="19"/>
        <v>64</v>
      </c>
      <c r="G39" s="99"/>
      <c r="H39" s="98"/>
      <c r="I39" s="99">
        <v>64</v>
      </c>
      <c r="J39" s="98">
        <f t="shared" si="20"/>
        <v>86</v>
      </c>
      <c r="K39" s="105"/>
      <c r="L39" s="101"/>
      <c r="M39" s="102"/>
      <c r="N39" s="103"/>
      <c r="O39" s="100"/>
      <c r="P39" s="101"/>
      <c r="Q39" s="104"/>
      <c r="R39" s="151"/>
      <c r="S39" s="100"/>
      <c r="T39" s="101"/>
      <c r="U39" s="104">
        <v>4</v>
      </c>
      <c r="V39" s="238">
        <v>5</v>
      </c>
      <c r="W39" s="100"/>
      <c r="X39" s="101"/>
      <c r="Y39" s="104"/>
      <c r="Z39" s="103"/>
      <c r="AA39" s="100"/>
      <c r="AB39" s="101"/>
      <c r="AC39" s="104"/>
      <c r="AD39" s="103"/>
      <c r="AE39" s="105"/>
      <c r="AF39" s="101"/>
      <c r="AG39" s="104"/>
      <c r="AH39" s="103"/>
      <c r="AI39" s="105"/>
      <c r="AJ39" s="101"/>
      <c r="AK39" s="104"/>
      <c r="AL39" s="103"/>
      <c r="AM39" s="100"/>
      <c r="AN39" s="101"/>
      <c r="AO39" s="104"/>
      <c r="AP39" s="103"/>
      <c r="AQ39" s="109">
        <v>3</v>
      </c>
      <c r="AR39" s="106"/>
      <c r="AS39" s="98"/>
      <c r="AT39" s="120"/>
    </row>
    <row r="40" spans="1:46" ht="70.5" customHeight="1">
      <c r="A40" s="233" t="s">
        <v>214</v>
      </c>
      <c r="B40" s="426" t="s">
        <v>291</v>
      </c>
      <c r="C40" s="417" t="s">
        <v>292</v>
      </c>
      <c r="D40" s="147">
        <v>5</v>
      </c>
      <c r="E40" s="98">
        <f t="shared" si="18"/>
        <v>150</v>
      </c>
      <c r="F40" s="98">
        <f t="shared" si="19"/>
        <v>64</v>
      </c>
      <c r="G40" s="99">
        <v>32</v>
      </c>
      <c r="H40" s="98">
        <v>16</v>
      </c>
      <c r="I40" s="99">
        <v>16</v>
      </c>
      <c r="J40" s="98">
        <f t="shared" si="20"/>
        <v>86</v>
      </c>
      <c r="K40" s="105"/>
      <c r="L40" s="101"/>
      <c r="M40" s="102"/>
      <c r="N40" s="103"/>
      <c r="O40" s="100"/>
      <c r="P40" s="101"/>
      <c r="Q40" s="104"/>
      <c r="R40" s="151"/>
      <c r="S40" s="100">
        <v>2</v>
      </c>
      <c r="T40" s="101">
        <v>1</v>
      </c>
      <c r="U40" s="104">
        <v>1</v>
      </c>
      <c r="V40" s="103">
        <v>5</v>
      </c>
      <c r="W40" s="100"/>
      <c r="X40" s="101"/>
      <c r="Y40" s="104"/>
      <c r="Z40" s="103"/>
      <c r="AA40" s="100"/>
      <c r="AB40" s="101"/>
      <c r="AC40" s="104"/>
      <c r="AD40" s="103"/>
      <c r="AE40" s="105"/>
      <c r="AF40" s="101"/>
      <c r="AG40" s="104"/>
      <c r="AH40" s="103"/>
      <c r="AI40" s="105"/>
      <c r="AJ40" s="101"/>
      <c r="AK40" s="104"/>
      <c r="AL40" s="103"/>
      <c r="AM40" s="100"/>
      <c r="AN40" s="101"/>
      <c r="AO40" s="104"/>
      <c r="AP40" s="103"/>
      <c r="AQ40" s="109">
        <v>3</v>
      </c>
      <c r="AR40" s="106"/>
      <c r="AS40" s="98"/>
      <c r="AT40" s="120"/>
    </row>
    <row r="41" spans="1:46" ht="77.25" customHeight="1">
      <c r="A41" s="233" t="s">
        <v>215</v>
      </c>
      <c r="B41" s="425" t="s">
        <v>284</v>
      </c>
      <c r="C41" s="417" t="s">
        <v>271</v>
      </c>
      <c r="D41" s="147">
        <v>5</v>
      </c>
      <c r="E41" s="98">
        <f t="shared" si="18"/>
        <v>150</v>
      </c>
      <c r="F41" s="98">
        <f t="shared" si="19"/>
        <v>64</v>
      </c>
      <c r="G41" s="99">
        <v>32</v>
      </c>
      <c r="H41" s="98"/>
      <c r="I41" s="99">
        <v>32</v>
      </c>
      <c r="J41" s="98">
        <f t="shared" si="20"/>
        <v>86</v>
      </c>
      <c r="K41" s="105"/>
      <c r="L41" s="101"/>
      <c r="M41" s="102"/>
      <c r="N41" s="103"/>
      <c r="O41" s="100"/>
      <c r="P41" s="101"/>
      <c r="Q41" s="104"/>
      <c r="R41" s="151"/>
      <c r="S41" s="100"/>
      <c r="T41" s="101"/>
      <c r="U41" s="104"/>
      <c r="V41" s="103"/>
      <c r="W41" s="100">
        <v>2</v>
      </c>
      <c r="X41" s="101"/>
      <c r="Y41" s="104">
        <v>2</v>
      </c>
      <c r="Z41" s="103">
        <v>5</v>
      </c>
      <c r="AA41" s="100"/>
      <c r="AB41" s="101"/>
      <c r="AC41" s="104"/>
      <c r="AD41" s="103"/>
      <c r="AE41" s="105"/>
      <c r="AF41" s="101"/>
      <c r="AG41" s="104"/>
      <c r="AH41" s="103"/>
      <c r="AI41" s="105"/>
      <c r="AJ41" s="101"/>
      <c r="AK41" s="104"/>
      <c r="AL41" s="103"/>
      <c r="AM41" s="100"/>
      <c r="AN41" s="101"/>
      <c r="AO41" s="104"/>
      <c r="AP41" s="103"/>
      <c r="AQ41" s="109">
        <v>4</v>
      </c>
      <c r="AR41" s="106"/>
      <c r="AS41" s="98"/>
      <c r="AT41" s="120"/>
    </row>
    <row r="42" spans="1:46" ht="84" customHeight="1">
      <c r="A42" s="233" t="s">
        <v>216</v>
      </c>
      <c r="B42" s="425" t="s">
        <v>300</v>
      </c>
      <c r="C42" s="417" t="s">
        <v>293</v>
      </c>
      <c r="D42" s="147">
        <v>5</v>
      </c>
      <c r="E42" s="98">
        <f t="shared" si="18"/>
        <v>150</v>
      </c>
      <c r="F42" s="98">
        <f t="shared" si="19"/>
        <v>64</v>
      </c>
      <c r="G42" s="99">
        <v>32</v>
      </c>
      <c r="H42" s="98">
        <v>16</v>
      </c>
      <c r="I42" s="99">
        <v>16</v>
      </c>
      <c r="J42" s="98">
        <f t="shared" si="20"/>
        <v>86</v>
      </c>
      <c r="K42" s="105"/>
      <c r="L42" s="101"/>
      <c r="M42" s="102"/>
      <c r="N42" s="103"/>
      <c r="O42" s="100"/>
      <c r="P42" s="101"/>
      <c r="Q42" s="104"/>
      <c r="R42" s="151"/>
      <c r="S42" s="100"/>
      <c r="T42" s="101"/>
      <c r="U42" s="104"/>
      <c r="V42" s="103"/>
      <c r="W42" s="100">
        <v>2</v>
      </c>
      <c r="X42" s="101">
        <v>1</v>
      </c>
      <c r="Y42" s="104">
        <v>1</v>
      </c>
      <c r="Z42" s="238">
        <v>5</v>
      </c>
      <c r="AA42" s="100"/>
      <c r="AB42" s="101"/>
      <c r="AC42" s="104"/>
      <c r="AD42" s="103"/>
      <c r="AE42" s="105"/>
      <c r="AF42" s="101"/>
      <c r="AG42" s="104"/>
      <c r="AH42" s="103"/>
      <c r="AI42" s="105"/>
      <c r="AJ42" s="101"/>
      <c r="AK42" s="104"/>
      <c r="AL42" s="103"/>
      <c r="AM42" s="100"/>
      <c r="AN42" s="101"/>
      <c r="AO42" s="104"/>
      <c r="AP42" s="103"/>
      <c r="AQ42" s="109">
        <v>4</v>
      </c>
      <c r="AR42" s="106"/>
      <c r="AS42" s="98"/>
      <c r="AT42" s="120"/>
    </row>
    <row r="43" spans="1:46" ht="57" customHeight="1">
      <c r="A43" s="233" t="s">
        <v>217</v>
      </c>
      <c r="B43" s="425" t="s">
        <v>283</v>
      </c>
      <c r="C43" s="417" t="s">
        <v>273</v>
      </c>
      <c r="D43" s="147">
        <v>5</v>
      </c>
      <c r="E43" s="98">
        <f t="shared" si="18"/>
        <v>150</v>
      </c>
      <c r="F43" s="98">
        <v>64</v>
      </c>
      <c r="G43" s="427">
        <v>32</v>
      </c>
      <c r="H43" s="98">
        <v>16</v>
      </c>
      <c r="I43" s="427">
        <v>16</v>
      </c>
      <c r="J43" s="98">
        <v>86</v>
      </c>
      <c r="K43" s="105"/>
      <c r="L43" s="101"/>
      <c r="M43" s="102"/>
      <c r="N43" s="103"/>
      <c r="O43" s="100"/>
      <c r="P43" s="101"/>
      <c r="Q43" s="104"/>
      <c r="R43" s="151"/>
      <c r="S43" s="100"/>
      <c r="T43" s="101"/>
      <c r="U43" s="104"/>
      <c r="V43" s="103"/>
      <c r="W43" s="100">
        <v>2</v>
      </c>
      <c r="X43" s="101">
        <v>1</v>
      </c>
      <c r="Y43" s="104">
        <v>1</v>
      </c>
      <c r="Z43" s="238">
        <v>5</v>
      </c>
      <c r="AA43" s="100"/>
      <c r="AB43" s="101"/>
      <c r="AC43" s="104"/>
      <c r="AD43" s="103"/>
      <c r="AE43" s="105"/>
      <c r="AF43" s="101"/>
      <c r="AG43" s="104"/>
      <c r="AH43" s="103"/>
      <c r="AI43" s="105"/>
      <c r="AJ43" s="101"/>
      <c r="AK43" s="104"/>
      <c r="AL43" s="103"/>
      <c r="AM43" s="100"/>
      <c r="AN43" s="101"/>
      <c r="AO43" s="104"/>
      <c r="AP43" s="103"/>
      <c r="AQ43" s="428">
        <v>4</v>
      </c>
      <c r="AR43" s="429"/>
      <c r="AS43" s="98"/>
      <c r="AT43" s="430"/>
    </row>
    <row r="44" spans="1:46" ht="51" customHeight="1">
      <c r="A44" s="233" t="s">
        <v>218</v>
      </c>
      <c r="B44" s="425" t="s">
        <v>294</v>
      </c>
      <c r="C44" s="417" t="s">
        <v>286</v>
      </c>
      <c r="D44" s="106">
        <v>5</v>
      </c>
      <c r="E44" s="98">
        <f t="shared" si="18"/>
        <v>150</v>
      </c>
      <c r="F44" s="98">
        <f t="shared" si="19"/>
        <v>64</v>
      </c>
      <c r="G44" s="99">
        <v>32</v>
      </c>
      <c r="H44" s="98"/>
      <c r="I44" s="99">
        <v>32</v>
      </c>
      <c r="J44" s="98">
        <f t="shared" si="20"/>
        <v>86</v>
      </c>
      <c r="K44" s="105"/>
      <c r="L44" s="101"/>
      <c r="M44" s="102"/>
      <c r="N44" s="103"/>
      <c r="O44" s="100"/>
      <c r="P44" s="101"/>
      <c r="Q44" s="104"/>
      <c r="R44" s="151"/>
      <c r="S44" s="100"/>
      <c r="T44" s="101"/>
      <c r="U44" s="104"/>
      <c r="V44" s="103"/>
      <c r="W44" s="100"/>
      <c r="X44" s="101"/>
      <c r="Y44" s="104"/>
      <c r="Z44" s="103"/>
      <c r="AA44" s="100">
        <v>2</v>
      </c>
      <c r="AB44" s="101"/>
      <c r="AC44" s="104">
        <v>2</v>
      </c>
      <c r="AD44" s="103">
        <v>5</v>
      </c>
      <c r="AE44" s="105"/>
      <c r="AF44" s="101"/>
      <c r="AG44" s="104"/>
      <c r="AH44" s="103"/>
      <c r="AI44" s="105"/>
      <c r="AJ44" s="101"/>
      <c r="AK44" s="104"/>
      <c r="AL44" s="103"/>
      <c r="AM44" s="100"/>
      <c r="AN44" s="101"/>
      <c r="AO44" s="104"/>
      <c r="AP44" s="103"/>
      <c r="AQ44" s="109">
        <v>5</v>
      </c>
      <c r="AR44" s="106"/>
      <c r="AS44" s="98"/>
      <c r="AT44" s="120"/>
    </row>
    <row r="45" spans="1:46" ht="90" customHeight="1">
      <c r="A45" s="233" t="s">
        <v>219</v>
      </c>
      <c r="B45" s="426" t="s">
        <v>287</v>
      </c>
      <c r="C45" s="417" t="s">
        <v>288</v>
      </c>
      <c r="D45" s="236">
        <v>5</v>
      </c>
      <c r="E45" s="98">
        <f t="shared" si="18"/>
        <v>150</v>
      </c>
      <c r="F45" s="98">
        <f t="shared" si="19"/>
        <v>64</v>
      </c>
      <c r="G45" s="99">
        <v>32</v>
      </c>
      <c r="H45" s="98"/>
      <c r="I45" s="99">
        <v>32</v>
      </c>
      <c r="J45" s="98">
        <f t="shared" si="20"/>
        <v>86</v>
      </c>
      <c r="K45" s="105"/>
      <c r="L45" s="101"/>
      <c r="M45" s="102"/>
      <c r="N45" s="103"/>
      <c r="O45" s="100"/>
      <c r="P45" s="101"/>
      <c r="Q45" s="104"/>
      <c r="R45" s="151"/>
      <c r="S45" s="100"/>
      <c r="T45" s="101"/>
      <c r="U45" s="104"/>
      <c r="V45" s="103"/>
      <c r="W45" s="100"/>
      <c r="X45" s="101"/>
      <c r="Y45" s="104"/>
      <c r="Z45" s="103"/>
      <c r="AA45" s="100">
        <v>2</v>
      </c>
      <c r="AB45" s="101"/>
      <c r="AC45" s="104">
        <v>2</v>
      </c>
      <c r="AD45" s="103">
        <v>5</v>
      </c>
      <c r="AE45" s="105"/>
      <c r="AF45" s="101"/>
      <c r="AG45" s="104"/>
      <c r="AH45" s="103"/>
      <c r="AI45" s="105"/>
      <c r="AJ45" s="101"/>
      <c r="AK45" s="104"/>
      <c r="AL45" s="103"/>
      <c r="AM45" s="100"/>
      <c r="AN45" s="101"/>
      <c r="AO45" s="104"/>
      <c r="AP45" s="103"/>
      <c r="AQ45" s="109">
        <v>5</v>
      </c>
      <c r="AR45" s="106"/>
      <c r="AS45" s="98"/>
      <c r="AT45" s="120"/>
    </row>
    <row r="46" spans="1:46" ht="83.25" customHeight="1">
      <c r="A46" s="233" t="s">
        <v>220</v>
      </c>
      <c r="B46" s="426" t="s">
        <v>289</v>
      </c>
      <c r="C46" s="417" t="s">
        <v>290</v>
      </c>
      <c r="D46" s="236">
        <v>5</v>
      </c>
      <c r="E46" s="98">
        <f t="shared" si="18"/>
        <v>150</v>
      </c>
      <c r="F46" s="98">
        <f t="shared" si="19"/>
        <v>64</v>
      </c>
      <c r="G46" s="99">
        <v>32</v>
      </c>
      <c r="H46" s="98"/>
      <c r="I46" s="99">
        <v>32</v>
      </c>
      <c r="J46" s="98">
        <f t="shared" si="20"/>
        <v>86</v>
      </c>
      <c r="K46" s="105"/>
      <c r="L46" s="101"/>
      <c r="M46" s="102"/>
      <c r="N46" s="103"/>
      <c r="O46" s="100"/>
      <c r="P46" s="101"/>
      <c r="Q46" s="104"/>
      <c r="R46" s="151"/>
      <c r="S46" s="100"/>
      <c r="T46" s="101"/>
      <c r="U46" s="104"/>
      <c r="V46" s="103"/>
      <c r="W46" s="100"/>
      <c r="X46" s="101"/>
      <c r="Y46" s="104"/>
      <c r="Z46" s="103"/>
      <c r="AA46" s="100">
        <v>2</v>
      </c>
      <c r="AB46" s="101"/>
      <c r="AC46" s="104">
        <v>2</v>
      </c>
      <c r="AD46" s="103">
        <v>5</v>
      </c>
      <c r="AE46" s="105"/>
      <c r="AF46" s="101"/>
      <c r="AG46" s="104"/>
      <c r="AH46" s="103"/>
      <c r="AI46" s="105"/>
      <c r="AJ46" s="101"/>
      <c r="AK46" s="104"/>
      <c r="AL46" s="103"/>
      <c r="AM46" s="100"/>
      <c r="AN46" s="101"/>
      <c r="AO46" s="104"/>
      <c r="AP46" s="103"/>
      <c r="AQ46" s="109">
        <v>5</v>
      </c>
      <c r="AR46" s="106"/>
      <c r="AS46" s="98"/>
      <c r="AT46" s="120"/>
    </row>
    <row r="47" spans="1:46" ht="51" customHeight="1">
      <c r="A47" s="233" t="s">
        <v>221</v>
      </c>
      <c r="B47" s="426" t="s">
        <v>285</v>
      </c>
      <c r="C47" s="417" t="s">
        <v>273</v>
      </c>
      <c r="D47" s="236">
        <v>5</v>
      </c>
      <c r="E47" s="98">
        <f t="shared" si="18"/>
        <v>150</v>
      </c>
      <c r="F47" s="98">
        <f t="shared" si="19"/>
        <v>64</v>
      </c>
      <c r="G47" s="99">
        <v>32</v>
      </c>
      <c r="H47" s="98"/>
      <c r="I47" s="99">
        <v>32</v>
      </c>
      <c r="J47" s="98">
        <f t="shared" si="20"/>
        <v>86</v>
      </c>
      <c r="K47" s="105"/>
      <c r="L47" s="101"/>
      <c r="M47" s="102"/>
      <c r="N47" s="103"/>
      <c r="O47" s="100"/>
      <c r="P47" s="101"/>
      <c r="Q47" s="104"/>
      <c r="R47" s="151"/>
      <c r="S47" s="100"/>
      <c r="T47" s="101"/>
      <c r="U47" s="104"/>
      <c r="V47" s="103"/>
      <c r="W47" s="100"/>
      <c r="X47" s="101"/>
      <c r="Y47" s="104"/>
      <c r="Z47" s="103"/>
      <c r="AA47" s="100">
        <v>2</v>
      </c>
      <c r="AB47" s="101"/>
      <c r="AC47" s="104">
        <v>2</v>
      </c>
      <c r="AD47" s="238">
        <v>5</v>
      </c>
      <c r="AE47" s="105"/>
      <c r="AF47" s="101"/>
      <c r="AG47" s="104"/>
      <c r="AH47" s="103"/>
      <c r="AI47" s="105"/>
      <c r="AJ47" s="101"/>
      <c r="AK47" s="104"/>
      <c r="AL47" s="103"/>
      <c r="AM47" s="100"/>
      <c r="AN47" s="101"/>
      <c r="AO47" s="104"/>
      <c r="AP47" s="103"/>
      <c r="AQ47" s="109">
        <v>5</v>
      </c>
      <c r="AR47" s="106"/>
      <c r="AS47" s="98"/>
      <c r="AT47" s="120"/>
    </row>
    <row r="48" spans="1:46" ht="51" customHeight="1">
      <c r="A48" s="233" t="s">
        <v>222</v>
      </c>
      <c r="B48" s="426" t="s">
        <v>295</v>
      </c>
      <c r="C48" s="417" t="s">
        <v>286</v>
      </c>
      <c r="D48" s="236">
        <v>5</v>
      </c>
      <c r="E48" s="98">
        <f t="shared" si="18"/>
        <v>150</v>
      </c>
      <c r="F48" s="98">
        <f t="shared" si="19"/>
        <v>64</v>
      </c>
      <c r="G48" s="99">
        <v>32</v>
      </c>
      <c r="H48" s="98"/>
      <c r="I48" s="99">
        <v>32</v>
      </c>
      <c r="J48" s="98">
        <f t="shared" si="20"/>
        <v>86</v>
      </c>
      <c r="K48" s="105"/>
      <c r="L48" s="101"/>
      <c r="M48" s="102"/>
      <c r="N48" s="103"/>
      <c r="O48" s="100"/>
      <c r="P48" s="101"/>
      <c r="Q48" s="104"/>
      <c r="R48" s="151"/>
      <c r="S48" s="100"/>
      <c r="T48" s="101"/>
      <c r="U48" s="104"/>
      <c r="V48" s="103"/>
      <c r="W48" s="100"/>
      <c r="X48" s="101"/>
      <c r="Y48" s="104"/>
      <c r="Z48" s="103"/>
      <c r="AA48" s="100"/>
      <c r="AB48" s="101"/>
      <c r="AC48" s="104"/>
      <c r="AD48" s="103"/>
      <c r="AE48" s="105">
        <v>2</v>
      </c>
      <c r="AF48" s="101"/>
      <c r="AG48" s="104">
        <v>2</v>
      </c>
      <c r="AH48" s="103">
        <v>5</v>
      </c>
      <c r="AI48" s="105"/>
      <c r="AJ48" s="101"/>
      <c r="AK48" s="104"/>
      <c r="AL48" s="103"/>
      <c r="AM48" s="100"/>
      <c r="AN48" s="101"/>
      <c r="AO48" s="104"/>
      <c r="AP48" s="103"/>
      <c r="AQ48" s="109">
        <v>6</v>
      </c>
      <c r="AR48" s="106"/>
      <c r="AS48" s="98"/>
      <c r="AT48" s="120"/>
    </row>
    <row r="49" spans="1:46" ht="107.25" customHeight="1">
      <c r="A49" s="233" t="s">
        <v>223</v>
      </c>
      <c r="B49" s="424" t="s">
        <v>296</v>
      </c>
      <c r="C49" s="417" t="s">
        <v>288</v>
      </c>
      <c r="D49" s="236">
        <v>5</v>
      </c>
      <c r="E49" s="98">
        <f t="shared" si="18"/>
        <v>150</v>
      </c>
      <c r="F49" s="98">
        <f t="shared" si="19"/>
        <v>64</v>
      </c>
      <c r="G49" s="99">
        <v>32</v>
      </c>
      <c r="H49" s="98"/>
      <c r="I49" s="99">
        <v>32</v>
      </c>
      <c r="J49" s="98">
        <f t="shared" si="20"/>
        <v>86</v>
      </c>
      <c r="K49" s="105"/>
      <c r="L49" s="101"/>
      <c r="M49" s="102"/>
      <c r="N49" s="103"/>
      <c r="O49" s="100"/>
      <c r="P49" s="101"/>
      <c r="Q49" s="104"/>
      <c r="R49" s="151"/>
      <c r="S49" s="100"/>
      <c r="T49" s="101"/>
      <c r="U49" s="104"/>
      <c r="V49" s="103"/>
      <c r="W49" s="100"/>
      <c r="X49" s="101"/>
      <c r="Y49" s="104"/>
      <c r="Z49" s="103"/>
      <c r="AA49" s="100"/>
      <c r="AB49" s="101"/>
      <c r="AC49" s="104"/>
      <c r="AD49" s="103"/>
      <c r="AE49" s="105">
        <v>2</v>
      </c>
      <c r="AF49" s="101"/>
      <c r="AG49" s="104">
        <v>2</v>
      </c>
      <c r="AH49" s="103">
        <v>5</v>
      </c>
      <c r="AI49" s="105"/>
      <c r="AJ49" s="101"/>
      <c r="AK49" s="104"/>
      <c r="AL49" s="103"/>
      <c r="AM49" s="100"/>
      <c r="AN49" s="101"/>
      <c r="AO49" s="104"/>
      <c r="AP49" s="103"/>
      <c r="AQ49" s="109">
        <v>6</v>
      </c>
      <c r="AR49" s="106"/>
      <c r="AS49" s="98"/>
      <c r="AT49" s="120"/>
    </row>
    <row r="50" spans="1:46" ht="78" customHeight="1" thickBot="1">
      <c r="A50" s="233" t="s">
        <v>224</v>
      </c>
      <c r="B50" s="426" t="s">
        <v>297</v>
      </c>
      <c r="C50" s="417" t="s">
        <v>313</v>
      </c>
      <c r="D50" s="236">
        <v>5</v>
      </c>
      <c r="E50" s="98">
        <f t="shared" si="18"/>
        <v>150</v>
      </c>
      <c r="F50" s="98">
        <f t="shared" si="19"/>
        <v>64</v>
      </c>
      <c r="G50" s="99">
        <v>32</v>
      </c>
      <c r="H50" s="98"/>
      <c r="I50" s="99">
        <v>32</v>
      </c>
      <c r="J50" s="98">
        <f t="shared" si="20"/>
        <v>86</v>
      </c>
      <c r="K50" s="105"/>
      <c r="L50" s="101"/>
      <c r="M50" s="102"/>
      <c r="N50" s="103"/>
      <c r="O50" s="100"/>
      <c r="P50" s="101"/>
      <c r="Q50" s="104"/>
      <c r="R50" s="151"/>
      <c r="S50" s="100"/>
      <c r="T50" s="101"/>
      <c r="U50" s="104"/>
      <c r="V50" s="103"/>
      <c r="W50" s="100"/>
      <c r="X50" s="101"/>
      <c r="Y50" s="104"/>
      <c r="Z50" s="103"/>
      <c r="AA50" s="100"/>
      <c r="AB50" s="101"/>
      <c r="AC50" s="104"/>
      <c r="AD50" s="103"/>
      <c r="AE50" s="105">
        <v>2</v>
      </c>
      <c r="AF50" s="101"/>
      <c r="AG50" s="104">
        <v>2</v>
      </c>
      <c r="AH50" s="238">
        <v>5</v>
      </c>
      <c r="AI50" s="105"/>
      <c r="AJ50" s="101"/>
      <c r="AK50" s="104"/>
      <c r="AL50" s="103"/>
      <c r="AM50" s="100"/>
      <c r="AN50" s="101"/>
      <c r="AO50" s="104"/>
      <c r="AP50" s="103"/>
      <c r="AQ50" s="109">
        <v>6</v>
      </c>
      <c r="AR50" s="106"/>
      <c r="AS50" s="98"/>
      <c r="AT50" s="120"/>
    </row>
    <row r="51" spans="1:46" ht="19.5" customHeight="1" thickBot="1">
      <c r="A51" s="395"/>
      <c r="B51" s="383" t="s">
        <v>191</v>
      </c>
      <c r="C51" s="396"/>
      <c r="D51" s="397">
        <f>D52+D54+D56+D58+D60+D62+D64+D66</f>
        <v>40</v>
      </c>
      <c r="E51" s="398">
        <f>SUM(E52:E65)</f>
        <v>1050</v>
      </c>
      <c r="F51" s="398"/>
      <c r="G51" s="399"/>
      <c r="H51" s="398"/>
      <c r="I51" s="399"/>
      <c r="J51" s="398"/>
      <c r="K51" s="693">
        <f>SUM(K52:M65)</f>
        <v>0</v>
      </c>
      <c r="L51" s="671"/>
      <c r="M51" s="672"/>
      <c r="N51" s="398">
        <f>SUM(N52:N65)</f>
        <v>0</v>
      </c>
      <c r="O51" s="693">
        <f>SUM(O52:Q65)</f>
        <v>0</v>
      </c>
      <c r="P51" s="671"/>
      <c r="Q51" s="672"/>
      <c r="R51" s="400">
        <f>SUM(R52:R65)</f>
        <v>0</v>
      </c>
      <c r="S51" s="693">
        <f>SUM(S52:U65)</f>
        <v>0</v>
      </c>
      <c r="T51" s="671"/>
      <c r="U51" s="672"/>
      <c r="V51" s="398">
        <f>SUM(V52:V65)</f>
        <v>0</v>
      </c>
      <c r="W51" s="693">
        <f>SUM(W52:Y65)</f>
        <v>0</v>
      </c>
      <c r="X51" s="671"/>
      <c r="Y51" s="672"/>
      <c r="Z51" s="400">
        <f>SUM(Z52:Z65)</f>
        <v>0</v>
      </c>
      <c r="AA51" s="693">
        <f>SUM(AA52:AC65)</f>
        <v>4</v>
      </c>
      <c r="AB51" s="671"/>
      <c r="AC51" s="672"/>
      <c r="AD51" s="398">
        <f>SUM(AD52:AD65)</f>
        <v>5</v>
      </c>
      <c r="AE51" s="693">
        <f>SUM(AE52:AG65)</f>
        <v>4</v>
      </c>
      <c r="AF51" s="671"/>
      <c r="AG51" s="672"/>
      <c r="AH51" s="398">
        <f>SUM(AH52:AH65)</f>
        <v>5</v>
      </c>
      <c r="AI51" s="693">
        <f>SUM(AI52:AK65)</f>
        <v>20</v>
      </c>
      <c r="AJ51" s="671"/>
      <c r="AK51" s="672"/>
      <c r="AL51" s="398">
        <f>SUM(AL52:AL67)</f>
        <v>30</v>
      </c>
      <c r="AM51" s="693">
        <f>SUM(AM52:AO65)</f>
        <v>0</v>
      </c>
      <c r="AN51" s="671"/>
      <c r="AO51" s="672"/>
      <c r="AP51" s="398">
        <f>SUM(AP52:AP65)</f>
        <v>0</v>
      </c>
      <c r="AQ51" s="398"/>
      <c r="AR51" s="401"/>
      <c r="AS51" s="398"/>
      <c r="AT51" s="239"/>
    </row>
    <row r="52" spans="1:46" ht="66.75" customHeight="1">
      <c r="A52" s="240" t="s">
        <v>225</v>
      </c>
      <c r="B52" s="491" t="s">
        <v>414</v>
      </c>
      <c r="C52" s="682" t="s">
        <v>293</v>
      </c>
      <c r="D52" s="709">
        <v>5</v>
      </c>
      <c r="E52" s="709">
        <f>D52*30</f>
        <v>150</v>
      </c>
      <c r="F52" s="709">
        <f>G52+H52+I52</f>
        <v>64</v>
      </c>
      <c r="G52" s="710">
        <v>32</v>
      </c>
      <c r="H52" s="709"/>
      <c r="I52" s="710">
        <v>32</v>
      </c>
      <c r="J52" s="709">
        <f>E52-F52</f>
        <v>86</v>
      </c>
      <c r="K52" s="677"/>
      <c r="L52" s="659"/>
      <c r="M52" s="655"/>
      <c r="N52" s="660"/>
      <c r="O52" s="677"/>
      <c r="P52" s="659"/>
      <c r="Q52" s="655"/>
      <c r="R52" s="716"/>
      <c r="S52" s="705"/>
      <c r="T52" s="694"/>
      <c r="U52" s="695"/>
      <c r="V52" s="712"/>
      <c r="W52" s="705"/>
      <c r="X52" s="694"/>
      <c r="Y52" s="695"/>
      <c r="Z52" s="770"/>
      <c r="AA52" s="705">
        <v>2</v>
      </c>
      <c r="AB52" s="694"/>
      <c r="AC52" s="695">
        <v>2</v>
      </c>
      <c r="AD52" s="707">
        <v>5</v>
      </c>
      <c r="AE52" s="705"/>
      <c r="AF52" s="694"/>
      <c r="AG52" s="695"/>
      <c r="AH52" s="707"/>
      <c r="AI52" s="705"/>
      <c r="AJ52" s="694"/>
      <c r="AK52" s="695"/>
      <c r="AL52" s="707"/>
      <c r="AM52" s="705"/>
      <c r="AN52" s="694"/>
      <c r="AO52" s="695"/>
      <c r="AP52" s="707"/>
      <c r="AQ52" s="704">
        <v>5</v>
      </c>
      <c r="AR52" s="704"/>
      <c r="AS52" s="704">
        <v>5</v>
      </c>
      <c r="AT52" s="120"/>
    </row>
    <row r="53" spans="1:46" ht="89.25" customHeight="1">
      <c r="A53" s="233" t="s">
        <v>226</v>
      </c>
      <c r="B53" s="492" t="s">
        <v>415</v>
      </c>
      <c r="C53" s="654"/>
      <c r="D53" s="658"/>
      <c r="E53" s="658"/>
      <c r="F53" s="658"/>
      <c r="G53" s="711"/>
      <c r="H53" s="658"/>
      <c r="I53" s="711"/>
      <c r="J53" s="658"/>
      <c r="K53" s="678"/>
      <c r="L53" s="541"/>
      <c r="M53" s="656"/>
      <c r="N53" s="658"/>
      <c r="O53" s="678"/>
      <c r="P53" s="541"/>
      <c r="Q53" s="656"/>
      <c r="R53" s="658"/>
      <c r="S53" s="678"/>
      <c r="T53" s="541"/>
      <c r="U53" s="656"/>
      <c r="V53" s="658"/>
      <c r="W53" s="678"/>
      <c r="X53" s="541"/>
      <c r="Y53" s="656"/>
      <c r="Z53" s="658"/>
      <c r="AA53" s="678"/>
      <c r="AB53" s="541"/>
      <c r="AC53" s="656"/>
      <c r="AD53" s="658"/>
      <c r="AE53" s="678"/>
      <c r="AF53" s="541"/>
      <c r="AG53" s="656"/>
      <c r="AH53" s="658"/>
      <c r="AI53" s="678"/>
      <c r="AJ53" s="541"/>
      <c r="AK53" s="656"/>
      <c r="AL53" s="658"/>
      <c r="AM53" s="678"/>
      <c r="AN53" s="541"/>
      <c r="AO53" s="656"/>
      <c r="AP53" s="658"/>
      <c r="AQ53" s="658"/>
      <c r="AR53" s="658"/>
      <c r="AS53" s="658"/>
      <c r="AT53" s="120"/>
    </row>
    <row r="54" spans="1:46" ht="36" customHeight="1">
      <c r="A54" s="233" t="s">
        <v>227</v>
      </c>
      <c r="B54" s="492" t="s">
        <v>416</v>
      </c>
      <c r="C54" s="783" t="s">
        <v>293</v>
      </c>
      <c r="D54" s="747">
        <v>5</v>
      </c>
      <c r="E54" s="747">
        <f>D54*30</f>
        <v>150</v>
      </c>
      <c r="F54" s="747">
        <f>G54+H54+I54</f>
        <v>64</v>
      </c>
      <c r="G54" s="748">
        <v>32</v>
      </c>
      <c r="H54" s="747">
        <v>16</v>
      </c>
      <c r="I54" s="748">
        <v>16</v>
      </c>
      <c r="J54" s="747">
        <f>E54-F54</f>
        <v>86</v>
      </c>
      <c r="K54" s="677"/>
      <c r="L54" s="659"/>
      <c r="M54" s="655"/>
      <c r="N54" s="660"/>
      <c r="O54" s="677"/>
      <c r="P54" s="659"/>
      <c r="Q54" s="655"/>
      <c r="R54" s="716"/>
      <c r="S54" s="677"/>
      <c r="T54" s="659"/>
      <c r="U54" s="655"/>
      <c r="V54" s="660"/>
      <c r="W54" s="677"/>
      <c r="X54" s="659"/>
      <c r="Y54" s="655"/>
      <c r="Z54" s="660"/>
      <c r="AA54" s="677"/>
      <c r="AB54" s="659"/>
      <c r="AC54" s="655"/>
      <c r="AD54" s="657"/>
      <c r="AE54" s="677">
        <v>2</v>
      </c>
      <c r="AF54" s="659">
        <v>1</v>
      </c>
      <c r="AG54" s="655">
        <v>1</v>
      </c>
      <c r="AH54" s="657">
        <v>5</v>
      </c>
      <c r="AI54" s="677"/>
      <c r="AJ54" s="659"/>
      <c r="AK54" s="655"/>
      <c r="AL54" s="657"/>
      <c r="AM54" s="677"/>
      <c r="AN54" s="659"/>
      <c r="AO54" s="655"/>
      <c r="AP54" s="657"/>
      <c r="AQ54" s="709">
        <v>6</v>
      </c>
      <c r="AR54" s="709"/>
      <c r="AS54" s="709">
        <v>6</v>
      </c>
      <c r="AT54" s="120"/>
    </row>
    <row r="55" spans="1:46" ht="68.25" customHeight="1">
      <c r="A55" s="233" t="s">
        <v>228</v>
      </c>
      <c r="B55" s="492" t="s">
        <v>417</v>
      </c>
      <c r="C55" s="654"/>
      <c r="D55" s="658"/>
      <c r="E55" s="658"/>
      <c r="F55" s="658"/>
      <c r="G55" s="711"/>
      <c r="H55" s="658"/>
      <c r="I55" s="711"/>
      <c r="J55" s="658"/>
      <c r="K55" s="678"/>
      <c r="L55" s="541"/>
      <c r="M55" s="656"/>
      <c r="N55" s="658"/>
      <c r="O55" s="678"/>
      <c r="P55" s="541"/>
      <c r="Q55" s="656"/>
      <c r="R55" s="658"/>
      <c r="S55" s="678"/>
      <c r="T55" s="541"/>
      <c r="U55" s="656"/>
      <c r="V55" s="658"/>
      <c r="W55" s="678"/>
      <c r="X55" s="541"/>
      <c r="Y55" s="656"/>
      <c r="Z55" s="658"/>
      <c r="AA55" s="678"/>
      <c r="AB55" s="541"/>
      <c r="AC55" s="656"/>
      <c r="AD55" s="658"/>
      <c r="AE55" s="678"/>
      <c r="AF55" s="541"/>
      <c r="AG55" s="656"/>
      <c r="AH55" s="658"/>
      <c r="AI55" s="678"/>
      <c r="AJ55" s="541"/>
      <c r="AK55" s="656"/>
      <c r="AL55" s="658"/>
      <c r="AM55" s="678"/>
      <c r="AN55" s="541"/>
      <c r="AO55" s="656"/>
      <c r="AP55" s="658"/>
      <c r="AQ55" s="658"/>
      <c r="AR55" s="658"/>
      <c r="AS55" s="658"/>
      <c r="AT55" s="120"/>
    </row>
    <row r="56" spans="1:46" ht="80.25" customHeight="1">
      <c r="A56" s="233" t="s">
        <v>229</v>
      </c>
      <c r="B56" s="492" t="s">
        <v>418</v>
      </c>
      <c r="C56" s="783" t="s">
        <v>293</v>
      </c>
      <c r="D56" s="747">
        <v>5</v>
      </c>
      <c r="E56" s="747">
        <f>D56*30</f>
        <v>150</v>
      </c>
      <c r="F56" s="747">
        <f>G56+H56+I56</f>
        <v>64</v>
      </c>
      <c r="G56" s="748">
        <v>32</v>
      </c>
      <c r="H56" s="747">
        <v>16</v>
      </c>
      <c r="I56" s="748">
        <v>16</v>
      </c>
      <c r="J56" s="747">
        <f>E56-F56</f>
        <v>86</v>
      </c>
      <c r="K56" s="677"/>
      <c r="L56" s="659"/>
      <c r="M56" s="655"/>
      <c r="N56" s="660"/>
      <c r="O56" s="677"/>
      <c r="P56" s="659"/>
      <c r="Q56" s="655"/>
      <c r="R56" s="716"/>
      <c r="S56" s="677"/>
      <c r="T56" s="659"/>
      <c r="U56" s="655"/>
      <c r="V56" s="660"/>
      <c r="W56" s="677"/>
      <c r="X56" s="659"/>
      <c r="Y56" s="655"/>
      <c r="Z56" s="660"/>
      <c r="AA56" s="677"/>
      <c r="AB56" s="659"/>
      <c r="AC56" s="655"/>
      <c r="AD56" s="657"/>
      <c r="AE56" s="677"/>
      <c r="AF56" s="659"/>
      <c r="AG56" s="655"/>
      <c r="AH56" s="657"/>
      <c r="AI56" s="677">
        <v>2</v>
      </c>
      <c r="AJ56" s="659">
        <v>1</v>
      </c>
      <c r="AK56" s="655">
        <v>1</v>
      </c>
      <c r="AL56" s="657">
        <v>5</v>
      </c>
      <c r="AM56" s="677"/>
      <c r="AN56" s="659"/>
      <c r="AO56" s="655"/>
      <c r="AP56" s="657"/>
      <c r="AQ56" s="709">
        <v>7</v>
      </c>
      <c r="AR56" s="709"/>
      <c r="AS56" s="709">
        <v>7</v>
      </c>
      <c r="AT56" s="120"/>
    </row>
    <row r="57" spans="1:46" ht="107.25" customHeight="1">
      <c r="A57" s="233" t="s">
        <v>230</v>
      </c>
      <c r="B57" s="492" t="s">
        <v>419</v>
      </c>
      <c r="C57" s="654"/>
      <c r="D57" s="658"/>
      <c r="E57" s="658"/>
      <c r="F57" s="658"/>
      <c r="G57" s="711"/>
      <c r="H57" s="658"/>
      <c r="I57" s="711"/>
      <c r="J57" s="658"/>
      <c r="K57" s="678"/>
      <c r="L57" s="541"/>
      <c r="M57" s="656"/>
      <c r="N57" s="658"/>
      <c r="O57" s="678"/>
      <c r="P57" s="541"/>
      <c r="Q57" s="656"/>
      <c r="R57" s="658"/>
      <c r="S57" s="678"/>
      <c r="T57" s="541"/>
      <c r="U57" s="656"/>
      <c r="V57" s="658"/>
      <c r="W57" s="678"/>
      <c r="X57" s="541"/>
      <c r="Y57" s="656"/>
      <c r="Z57" s="658"/>
      <c r="AA57" s="678"/>
      <c r="AB57" s="541"/>
      <c r="AC57" s="656"/>
      <c r="AD57" s="658"/>
      <c r="AE57" s="678"/>
      <c r="AF57" s="541"/>
      <c r="AG57" s="656"/>
      <c r="AH57" s="658"/>
      <c r="AI57" s="678"/>
      <c r="AJ57" s="541"/>
      <c r="AK57" s="656"/>
      <c r="AL57" s="658"/>
      <c r="AM57" s="678"/>
      <c r="AN57" s="541"/>
      <c r="AO57" s="656"/>
      <c r="AP57" s="658"/>
      <c r="AQ57" s="658"/>
      <c r="AR57" s="658"/>
      <c r="AS57" s="658"/>
      <c r="AT57" s="120"/>
    </row>
    <row r="58" spans="1:46" ht="64.5" customHeight="1">
      <c r="A58" s="233" t="s">
        <v>231</v>
      </c>
      <c r="B58" s="492" t="s">
        <v>420</v>
      </c>
      <c r="C58" s="783" t="s">
        <v>293</v>
      </c>
      <c r="D58" s="747">
        <v>5</v>
      </c>
      <c r="E58" s="747">
        <f>D58*30</f>
        <v>150</v>
      </c>
      <c r="F58" s="747">
        <f>G58+H58+I58</f>
        <v>64</v>
      </c>
      <c r="G58" s="748">
        <v>32</v>
      </c>
      <c r="H58" s="747"/>
      <c r="I58" s="748">
        <v>32</v>
      </c>
      <c r="J58" s="747">
        <f>E58-F58</f>
        <v>86</v>
      </c>
      <c r="K58" s="677"/>
      <c r="L58" s="659"/>
      <c r="M58" s="655"/>
      <c r="N58" s="660"/>
      <c r="O58" s="677"/>
      <c r="P58" s="659"/>
      <c r="Q58" s="655"/>
      <c r="R58" s="716"/>
      <c r="S58" s="677"/>
      <c r="T58" s="659"/>
      <c r="U58" s="655"/>
      <c r="V58" s="660"/>
      <c r="W58" s="677"/>
      <c r="X58" s="659"/>
      <c r="Y58" s="655"/>
      <c r="Z58" s="660"/>
      <c r="AA58" s="677"/>
      <c r="AB58" s="659"/>
      <c r="AC58" s="655"/>
      <c r="AD58" s="657"/>
      <c r="AE58" s="677"/>
      <c r="AF58" s="659"/>
      <c r="AG58" s="655"/>
      <c r="AH58" s="657"/>
      <c r="AI58" s="677">
        <v>2</v>
      </c>
      <c r="AJ58" s="659"/>
      <c r="AK58" s="655">
        <v>2</v>
      </c>
      <c r="AL58" s="657">
        <v>5</v>
      </c>
      <c r="AM58" s="677"/>
      <c r="AN58" s="659"/>
      <c r="AO58" s="655"/>
      <c r="AP58" s="657"/>
      <c r="AQ58" s="709">
        <v>7</v>
      </c>
      <c r="AR58" s="709"/>
      <c r="AS58" s="709"/>
      <c r="AT58" s="120"/>
    </row>
    <row r="59" spans="1:46" ht="107.25" customHeight="1">
      <c r="A59" s="233" t="s">
        <v>232</v>
      </c>
      <c r="B59" s="494" t="s">
        <v>421</v>
      </c>
      <c r="C59" s="654"/>
      <c r="D59" s="559"/>
      <c r="E59" s="559"/>
      <c r="F59" s="559"/>
      <c r="G59" s="584"/>
      <c r="H59" s="559"/>
      <c r="I59" s="584"/>
      <c r="J59" s="559"/>
      <c r="K59" s="678"/>
      <c r="L59" s="541"/>
      <c r="M59" s="656"/>
      <c r="N59" s="658"/>
      <c r="O59" s="678"/>
      <c r="P59" s="541"/>
      <c r="Q59" s="656"/>
      <c r="R59" s="658"/>
      <c r="S59" s="678"/>
      <c r="T59" s="541"/>
      <c r="U59" s="656"/>
      <c r="V59" s="658"/>
      <c r="W59" s="678"/>
      <c r="X59" s="541"/>
      <c r="Y59" s="656"/>
      <c r="Z59" s="658"/>
      <c r="AA59" s="678"/>
      <c r="AB59" s="541"/>
      <c r="AC59" s="656"/>
      <c r="AD59" s="658"/>
      <c r="AE59" s="678"/>
      <c r="AF59" s="541"/>
      <c r="AG59" s="656"/>
      <c r="AH59" s="658"/>
      <c r="AI59" s="678"/>
      <c r="AJ59" s="541"/>
      <c r="AK59" s="656"/>
      <c r="AL59" s="658"/>
      <c r="AM59" s="678"/>
      <c r="AN59" s="541"/>
      <c r="AO59" s="656"/>
      <c r="AP59" s="658"/>
      <c r="AQ59" s="658"/>
      <c r="AR59" s="658"/>
      <c r="AS59" s="658"/>
      <c r="AT59" s="120"/>
    </row>
    <row r="60" spans="1:46" ht="51" customHeight="1">
      <c r="A60" s="233" t="s">
        <v>233</v>
      </c>
      <c r="B60" s="492" t="s">
        <v>422</v>
      </c>
      <c r="C60" s="783" t="s">
        <v>293</v>
      </c>
      <c r="D60" s="747">
        <v>5</v>
      </c>
      <c r="E60" s="747">
        <f>D60*30</f>
        <v>150</v>
      </c>
      <c r="F60" s="747">
        <f>G60+H60+I60</f>
        <v>64</v>
      </c>
      <c r="G60" s="748">
        <v>32</v>
      </c>
      <c r="H60" s="747"/>
      <c r="I60" s="748">
        <v>32</v>
      </c>
      <c r="J60" s="747">
        <f>E60-F60</f>
        <v>86</v>
      </c>
      <c r="K60" s="677"/>
      <c r="L60" s="659"/>
      <c r="M60" s="655"/>
      <c r="N60" s="749"/>
      <c r="O60" s="677"/>
      <c r="P60" s="659"/>
      <c r="Q60" s="655"/>
      <c r="R60" s="716"/>
      <c r="S60" s="677"/>
      <c r="T60" s="659"/>
      <c r="U60" s="655"/>
      <c r="V60" s="660"/>
      <c r="W60" s="677"/>
      <c r="X60" s="659"/>
      <c r="Y60" s="655"/>
      <c r="Z60" s="660"/>
      <c r="AA60" s="677"/>
      <c r="AB60" s="659"/>
      <c r="AC60" s="655"/>
      <c r="AD60" s="657"/>
      <c r="AE60" s="677"/>
      <c r="AF60" s="659"/>
      <c r="AG60" s="655"/>
      <c r="AH60" s="657"/>
      <c r="AI60" s="677">
        <v>2</v>
      </c>
      <c r="AJ60" s="659"/>
      <c r="AK60" s="655">
        <v>2</v>
      </c>
      <c r="AL60" s="657">
        <v>5</v>
      </c>
      <c r="AM60" s="677"/>
      <c r="AN60" s="659"/>
      <c r="AO60" s="655"/>
      <c r="AP60" s="657"/>
      <c r="AQ60" s="709">
        <v>7</v>
      </c>
      <c r="AR60" s="709"/>
      <c r="AS60" s="709"/>
      <c r="AT60" s="120"/>
    </row>
    <row r="61" spans="1:46" ht="71.25" customHeight="1">
      <c r="A61" s="233" t="s">
        <v>234</v>
      </c>
      <c r="B61" s="494" t="s">
        <v>423</v>
      </c>
      <c r="C61" s="654"/>
      <c r="D61" s="559"/>
      <c r="E61" s="559"/>
      <c r="F61" s="559"/>
      <c r="G61" s="584"/>
      <c r="H61" s="559"/>
      <c r="I61" s="584"/>
      <c r="J61" s="559"/>
      <c r="K61" s="678"/>
      <c r="L61" s="541"/>
      <c r="M61" s="656"/>
      <c r="N61" s="750"/>
      <c r="O61" s="678"/>
      <c r="P61" s="541"/>
      <c r="Q61" s="656"/>
      <c r="R61" s="658"/>
      <c r="S61" s="678"/>
      <c r="T61" s="541"/>
      <c r="U61" s="656"/>
      <c r="V61" s="658"/>
      <c r="W61" s="678"/>
      <c r="X61" s="541"/>
      <c r="Y61" s="656"/>
      <c r="Z61" s="658"/>
      <c r="AA61" s="678"/>
      <c r="AB61" s="541"/>
      <c r="AC61" s="656"/>
      <c r="AD61" s="658"/>
      <c r="AE61" s="678"/>
      <c r="AF61" s="541"/>
      <c r="AG61" s="656"/>
      <c r="AH61" s="658"/>
      <c r="AI61" s="678"/>
      <c r="AJ61" s="541"/>
      <c r="AK61" s="656"/>
      <c r="AL61" s="658"/>
      <c r="AM61" s="678"/>
      <c r="AN61" s="541"/>
      <c r="AO61" s="656"/>
      <c r="AP61" s="658"/>
      <c r="AQ61" s="658"/>
      <c r="AR61" s="658"/>
      <c r="AS61" s="658"/>
      <c r="AT61" s="120"/>
    </row>
    <row r="62" spans="1:46" ht="51.75" customHeight="1">
      <c r="A62" s="233" t="s">
        <v>235</v>
      </c>
      <c r="B62" s="495" t="s">
        <v>424</v>
      </c>
      <c r="C62" s="783" t="s">
        <v>293</v>
      </c>
      <c r="D62" s="673">
        <v>5</v>
      </c>
      <c r="E62" s="673">
        <f>D62*30</f>
        <v>150</v>
      </c>
      <c r="F62" s="673">
        <v>64</v>
      </c>
      <c r="G62" s="673">
        <v>32</v>
      </c>
      <c r="H62" s="673">
        <v>16</v>
      </c>
      <c r="I62" s="673">
        <v>16</v>
      </c>
      <c r="J62" s="673">
        <v>86</v>
      </c>
      <c r="K62" s="645"/>
      <c r="L62" s="647"/>
      <c r="M62" s="649"/>
      <c r="N62" s="651"/>
      <c r="O62" s="645"/>
      <c r="P62" s="647"/>
      <c r="Q62" s="649"/>
      <c r="R62" s="651"/>
      <c r="S62" s="645"/>
      <c r="T62" s="647"/>
      <c r="U62" s="649"/>
      <c r="V62" s="651"/>
      <c r="W62" s="645"/>
      <c r="X62" s="647"/>
      <c r="Y62" s="649"/>
      <c r="Z62" s="651"/>
      <c r="AA62" s="645"/>
      <c r="AB62" s="647"/>
      <c r="AC62" s="649"/>
      <c r="AD62" s="651"/>
      <c r="AE62" s="645"/>
      <c r="AF62" s="647"/>
      <c r="AG62" s="649"/>
      <c r="AH62" s="651"/>
      <c r="AI62" s="645">
        <v>2</v>
      </c>
      <c r="AJ62" s="647">
        <v>1</v>
      </c>
      <c r="AK62" s="649">
        <v>1</v>
      </c>
      <c r="AL62" s="651">
        <v>5</v>
      </c>
      <c r="AM62" s="645"/>
      <c r="AN62" s="647"/>
      <c r="AO62" s="649"/>
      <c r="AP62" s="651"/>
      <c r="AQ62" s="675">
        <v>7</v>
      </c>
      <c r="AR62" s="675"/>
      <c r="AS62" s="675">
        <v>7</v>
      </c>
      <c r="AT62" s="430"/>
    </row>
    <row r="63" spans="1:46" ht="66.75" customHeight="1">
      <c r="A63" s="289" t="s">
        <v>236</v>
      </c>
      <c r="B63" s="495" t="s">
        <v>425</v>
      </c>
      <c r="C63" s="654"/>
      <c r="D63" s="674"/>
      <c r="E63" s="674"/>
      <c r="F63" s="674"/>
      <c r="G63" s="674"/>
      <c r="H63" s="674"/>
      <c r="I63" s="674"/>
      <c r="J63" s="674"/>
      <c r="K63" s="646"/>
      <c r="L63" s="648"/>
      <c r="M63" s="650"/>
      <c r="N63" s="652"/>
      <c r="O63" s="646"/>
      <c r="P63" s="648"/>
      <c r="Q63" s="650"/>
      <c r="R63" s="652"/>
      <c r="S63" s="646"/>
      <c r="T63" s="648"/>
      <c r="U63" s="650"/>
      <c r="V63" s="652"/>
      <c r="W63" s="646"/>
      <c r="X63" s="648"/>
      <c r="Y63" s="650"/>
      <c r="Z63" s="652"/>
      <c r="AA63" s="646"/>
      <c r="AB63" s="648"/>
      <c r="AC63" s="650"/>
      <c r="AD63" s="652"/>
      <c r="AE63" s="646"/>
      <c r="AF63" s="648"/>
      <c r="AG63" s="650"/>
      <c r="AH63" s="652"/>
      <c r="AI63" s="646"/>
      <c r="AJ63" s="648"/>
      <c r="AK63" s="650"/>
      <c r="AL63" s="652"/>
      <c r="AM63" s="646"/>
      <c r="AN63" s="648"/>
      <c r="AO63" s="650"/>
      <c r="AP63" s="652"/>
      <c r="AQ63" s="674"/>
      <c r="AR63" s="674"/>
      <c r="AS63" s="674"/>
      <c r="AT63" s="430"/>
    </row>
    <row r="64" spans="1:46" ht="122.25" customHeight="1">
      <c r="A64" s="288" t="s">
        <v>237</v>
      </c>
      <c r="B64" s="496" t="s">
        <v>426</v>
      </c>
      <c r="C64" s="783" t="s">
        <v>293</v>
      </c>
      <c r="D64" s="768">
        <v>5</v>
      </c>
      <c r="E64" s="768">
        <f>D64*30</f>
        <v>150</v>
      </c>
      <c r="F64" s="768">
        <f>G64+H64+I64</f>
        <v>64</v>
      </c>
      <c r="G64" s="748">
        <v>32</v>
      </c>
      <c r="H64" s="768"/>
      <c r="I64" s="748">
        <v>32</v>
      </c>
      <c r="J64" s="768">
        <f>E64-F64</f>
        <v>86</v>
      </c>
      <c r="K64" s="764"/>
      <c r="L64" s="765"/>
      <c r="M64" s="766"/>
      <c r="N64" s="769"/>
      <c r="O64" s="764"/>
      <c r="P64" s="765"/>
      <c r="Q64" s="766"/>
      <c r="R64" s="763"/>
      <c r="S64" s="764"/>
      <c r="T64" s="765"/>
      <c r="U64" s="766"/>
      <c r="V64" s="769"/>
      <c r="W64" s="764"/>
      <c r="X64" s="765"/>
      <c r="Y64" s="766"/>
      <c r="Z64" s="769"/>
      <c r="AA64" s="764"/>
      <c r="AB64" s="765"/>
      <c r="AC64" s="766"/>
      <c r="AD64" s="767"/>
      <c r="AE64" s="764"/>
      <c r="AF64" s="765"/>
      <c r="AG64" s="766"/>
      <c r="AH64" s="767"/>
      <c r="AI64" s="764">
        <v>2</v>
      </c>
      <c r="AJ64" s="765"/>
      <c r="AK64" s="766">
        <v>2</v>
      </c>
      <c r="AL64" s="767">
        <v>5</v>
      </c>
      <c r="AM64" s="764"/>
      <c r="AN64" s="765"/>
      <c r="AO64" s="766"/>
      <c r="AP64" s="767"/>
      <c r="AQ64" s="768">
        <v>7</v>
      </c>
      <c r="AR64" s="768"/>
      <c r="AS64" s="768"/>
      <c r="AT64" s="120"/>
    </row>
    <row r="65" spans="1:46" ht="111.75" customHeight="1" thickBot="1">
      <c r="A65" s="241" t="s">
        <v>238</v>
      </c>
      <c r="B65" s="497" t="s">
        <v>427</v>
      </c>
      <c r="C65" s="661"/>
      <c r="D65" s="688"/>
      <c r="E65" s="688"/>
      <c r="F65" s="688"/>
      <c r="G65" s="771"/>
      <c r="H65" s="688"/>
      <c r="I65" s="771"/>
      <c r="J65" s="688"/>
      <c r="K65" s="700"/>
      <c r="L65" s="685"/>
      <c r="M65" s="697"/>
      <c r="N65" s="688"/>
      <c r="O65" s="700"/>
      <c r="P65" s="685"/>
      <c r="Q65" s="697"/>
      <c r="R65" s="688"/>
      <c r="S65" s="700"/>
      <c r="T65" s="685"/>
      <c r="U65" s="697"/>
      <c r="V65" s="688"/>
      <c r="W65" s="700"/>
      <c r="X65" s="685"/>
      <c r="Y65" s="697"/>
      <c r="Z65" s="688"/>
      <c r="AA65" s="700"/>
      <c r="AB65" s="685"/>
      <c r="AC65" s="697"/>
      <c r="AD65" s="688"/>
      <c r="AE65" s="700"/>
      <c r="AF65" s="685"/>
      <c r="AG65" s="697"/>
      <c r="AH65" s="688"/>
      <c r="AI65" s="700"/>
      <c r="AJ65" s="685"/>
      <c r="AK65" s="697"/>
      <c r="AL65" s="688"/>
      <c r="AM65" s="700"/>
      <c r="AN65" s="685"/>
      <c r="AO65" s="697"/>
      <c r="AP65" s="688"/>
      <c r="AQ65" s="688"/>
      <c r="AR65" s="688"/>
      <c r="AS65" s="688"/>
      <c r="AT65" s="120"/>
    </row>
    <row r="66" spans="1:46" ht="123" customHeight="1">
      <c r="A66" s="432" t="s">
        <v>275</v>
      </c>
      <c r="B66" s="498" t="s">
        <v>428</v>
      </c>
      <c r="C66" s="784" t="s">
        <v>293</v>
      </c>
      <c r="D66" s="759">
        <v>5</v>
      </c>
      <c r="E66" s="759">
        <f>D66*30</f>
        <v>150</v>
      </c>
      <c r="F66" s="759">
        <f>G66+H66+I66</f>
        <v>64</v>
      </c>
      <c r="G66" s="760">
        <v>32</v>
      </c>
      <c r="H66" s="759"/>
      <c r="I66" s="760">
        <v>32</v>
      </c>
      <c r="J66" s="759">
        <f>E66-F66</f>
        <v>86</v>
      </c>
      <c r="K66" s="677"/>
      <c r="L66" s="659"/>
      <c r="M66" s="655"/>
      <c r="N66" s="754"/>
      <c r="O66" s="677"/>
      <c r="P66" s="659"/>
      <c r="Q66" s="655"/>
      <c r="R66" s="755"/>
      <c r="S66" s="677"/>
      <c r="T66" s="659"/>
      <c r="U66" s="655"/>
      <c r="V66" s="754"/>
      <c r="W66" s="677"/>
      <c r="X66" s="659"/>
      <c r="Y66" s="655"/>
      <c r="Z66" s="754"/>
      <c r="AA66" s="677"/>
      <c r="AB66" s="659"/>
      <c r="AC66" s="655"/>
      <c r="AD66" s="762"/>
      <c r="AE66" s="677"/>
      <c r="AF66" s="659"/>
      <c r="AG66" s="655"/>
      <c r="AH66" s="762"/>
      <c r="AI66" s="677">
        <v>2</v>
      </c>
      <c r="AJ66" s="659"/>
      <c r="AK66" s="655">
        <v>2</v>
      </c>
      <c r="AL66" s="762">
        <v>5</v>
      </c>
      <c r="AM66" s="677"/>
      <c r="AN66" s="659"/>
      <c r="AO66" s="655"/>
      <c r="AP66" s="762"/>
      <c r="AQ66" s="759">
        <v>7</v>
      </c>
      <c r="AR66" s="759"/>
      <c r="AS66" s="759"/>
      <c r="AT66" s="58"/>
    </row>
    <row r="67" spans="1:46" ht="125.25" customHeight="1" thickBot="1">
      <c r="A67" s="433" t="s">
        <v>276</v>
      </c>
      <c r="B67" s="506" t="s">
        <v>429</v>
      </c>
      <c r="C67" s="663"/>
      <c r="D67" s="630"/>
      <c r="E67" s="630"/>
      <c r="F67" s="630"/>
      <c r="G67" s="761"/>
      <c r="H67" s="630"/>
      <c r="I67" s="761"/>
      <c r="J67" s="630"/>
      <c r="K67" s="751"/>
      <c r="L67" s="752"/>
      <c r="M67" s="753"/>
      <c r="N67" s="630"/>
      <c r="O67" s="751"/>
      <c r="P67" s="752"/>
      <c r="Q67" s="753"/>
      <c r="R67" s="630"/>
      <c r="S67" s="751"/>
      <c r="T67" s="752"/>
      <c r="U67" s="753"/>
      <c r="V67" s="630"/>
      <c r="W67" s="751"/>
      <c r="X67" s="752"/>
      <c r="Y67" s="753"/>
      <c r="Z67" s="630"/>
      <c r="AA67" s="751"/>
      <c r="AB67" s="752"/>
      <c r="AC67" s="753"/>
      <c r="AD67" s="630"/>
      <c r="AE67" s="751"/>
      <c r="AF67" s="752"/>
      <c r="AG67" s="753"/>
      <c r="AH67" s="630"/>
      <c r="AI67" s="751"/>
      <c r="AJ67" s="752"/>
      <c r="AK67" s="753"/>
      <c r="AL67" s="630"/>
      <c r="AM67" s="751"/>
      <c r="AN67" s="752"/>
      <c r="AO67" s="753"/>
      <c r="AP67" s="630"/>
      <c r="AQ67" s="630"/>
      <c r="AR67" s="630"/>
      <c r="AS67" s="630"/>
      <c r="AT67" s="58"/>
    </row>
    <row r="68" spans="1:46" ht="42.75" customHeight="1">
      <c r="A68" s="195"/>
      <c r="B68" s="195"/>
      <c r="C68" s="195"/>
      <c r="D68" s="195"/>
      <c r="E68" s="195"/>
      <c r="F68" s="195"/>
      <c r="G68" s="195"/>
      <c r="H68" s="195"/>
      <c r="I68" s="195"/>
      <c r="J68" s="195"/>
      <c r="K68" s="195"/>
      <c r="L68" s="195"/>
      <c r="M68" s="195"/>
      <c r="N68" s="195"/>
      <c r="O68" s="195"/>
      <c r="P68" s="195"/>
      <c r="Q68" s="195"/>
      <c r="R68" s="195"/>
      <c r="S68" s="195"/>
      <c r="T68" s="195"/>
      <c r="U68" s="195"/>
      <c r="V68" s="195"/>
      <c r="W68" s="195"/>
      <c r="X68" s="195"/>
      <c r="Y68" s="195"/>
      <c r="Z68" s="195"/>
      <c r="AA68" s="195"/>
      <c r="AB68" s="195"/>
      <c r="AC68" s="195"/>
      <c r="AD68" s="195"/>
      <c r="AE68" s="195"/>
      <c r="AF68" s="195"/>
      <c r="AG68" s="195"/>
      <c r="AH68" s="195"/>
      <c r="AI68" s="195"/>
      <c r="AJ68" s="195"/>
      <c r="AK68" s="195"/>
      <c r="AL68" s="195"/>
      <c r="AM68" s="195"/>
      <c r="AN68" s="195"/>
      <c r="AO68" s="195"/>
      <c r="AP68" s="195"/>
      <c r="AQ68" s="195"/>
      <c r="AR68" s="195"/>
      <c r="AS68" s="195"/>
      <c r="AT68" s="58"/>
    </row>
    <row r="69" spans="1:46" ht="20.25" customHeight="1">
      <c r="A69" s="756" t="s">
        <v>412</v>
      </c>
      <c r="B69" s="756"/>
      <c r="C69" s="756"/>
      <c r="D69" s="756" t="s">
        <v>186</v>
      </c>
      <c r="E69" s="756"/>
      <c r="F69" s="756"/>
      <c r="G69" s="756"/>
      <c r="H69" s="756"/>
      <c r="I69" s="756"/>
      <c r="J69" s="756"/>
      <c r="K69" s="756"/>
      <c r="L69" s="756"/>
      <c r="M69" s="452"/>
      <c r="N69" s="452"/>
      <c r="O69" s="452"/>
      <c r="P69" s="452"/>
      <c r="Q69" s="453"/>
      <c r="R69" s="453"/>
      <c r="S69" s="453"/>
      <c r="T69" s="453"/>
      <c r="U69" s="453"/>
      <c r="V69" s="453"/>
      <c r="W69" s="453"/>
      <c r="X69" s="453"/>
      <c r="Y69" s="453"/>
      <c r="Z69" s="453"/>
      <c r="AA69" s="453"/>
      <c r="AB69" s="453"/>
      <c r="AC69" s="453"/>
      <c r="AD69" s="453"/>
      <c r="AE69" s="453"/>
      <c r="AF69" s="453"/>
      <c r="AG69" s="453"/>
      <c r="AH69" s="453"/>
      <c r="AI69" s="453"/>
      <c r="AJ69" s="453"/>
      <c r="AK69" s="453"/>
      <c r="AL69" s="453"/>
      <c r="AM69" s="453"/>
      <c r="AN69" s="453"/>
      <c r="AO69" s="453"/>
      <c r="AP69" s="453"/>
      <c r="AQ69" s="453"/>
      <c r="AR69" s="453"/>
      <c r="AS69" s="453"/>
      <c r="AT69" s="58"/>
    </row>
    <row r="70" spans="1:46" ht="18.75" customHeight="1">
      <c r="A70" s="757" t="s">
        <v>413</v>
      </c>
      <c r="B70" s="757"/>
      <c r="C70" s="757"/>
      <c r="D70" s="454" t="s">
        <v>317</v>
      </c>
      <c r="E70" s="454"/>
      <c r="F70" s="455"/>
      <c r="G70" s="455"/>
      <c r="H70" s="456"/>
      <c r="I70" s="455"/>
      <c r="J70" s="456"/>
      <c r="K70" s="455"/>
      <c r="L70" s="455"/>
      <c r="M70" s="457"/>
      <c r="N70" s="456"/>
      <c r="O70" s="458"/>
      <c r="P70" s="454"/>
      <c r="Q70" s="454"/>
      <c r="R70" s="456"/>
      <c r="S70" s="454"/>
      <c r="T70" s="454"/>
      <c r="U70" s="454" t="s">
        <v>318</v>
      </c>
      <c r="V70" s="454"/>
      <c r="W70" s="454"/>
      <c r="X70" s="454"/>
      <c r="Y70" s="454"/>
      <c r="Z70" s="454"/>
      <c r="AA70" s="454"/>
      <c r="AB70" s="454"/>
      <c r="AC70" s="454"/>
      <c r="AD70" s="454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  <c r="AT70" s="120"/>
    </row>
    <row r="71" spans="1:46" ht="32.25" customHeight="1">
      <c r="A71" s="58"/>
      <c r="B71" s="58"/>
      <c r="C71" s="58"/>
      <c r="D71" s="58"/>
      <c r="E71" s="58"/>
      <c r="F71" s="58"/>
      <c r="G71" s="58"/>
      <c r="H71" s="79"/>
      <c r="I71" s="58"/>
      <c r="J71" s="58"/>
      <c r="K71" s="58"/>
      <c r="L71" s="58"/>
      <c r="M71" s="58"/>
      <c r="N71" s="58"/>
      <c r="O71" s="58"/>
      <c r="P71" s="79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</row>
    <row r="72" spans="1:46" ht="20.25" customHeight="1">
      <c r="A72" s="601"/>
      <c r="B72" s="518"/>
      <c r="C72" s="518"/>
      <c r="D72" s="518"/>
      <c r="E72" s="518"/>
      <c r="F72" s="519"/>
      <c r="G72" s="195"/>
      <c r="H72" s="195"/>
      <c r="I72" s="195"/>
      <c r="J72" s="195"/>
      <c r="K72" s="195"/>
      <c r="L72" s="195"/>
      <c r="M72" s="195"/>
      <c r="N72" s="195"/>
      <c r="O72" s="195"/>
      <c r="P72" s="195"/>
      <c r="Q72" s="758"/>
      <c r="R72" s="518"/>
      <c r="S72" s="518"/>
      <c r="T72" s="518"/>
      <c r="U72" s="518"/>
      <c r="V72" s="518"/>
      <c r="W72" s="518"/>
      <c r="X72" s="518"/>
      <c r="Y72" s="518"/>
      <c r="Z72" s="518"/>
      <c r="AA72" s="518"/>
      <c r="AB72" s="518"/>
      <c r="AC72" s="518"/>
      <c r="AD72" s="518"/>
      <c r="AE72" s="518"/>
      <c r="AF72" s="518"/>
      <c r="AG72" s="518"/>
      <c r="AH72" s="518"/>
      <c r="AI72" s="518"/>
      <c r="AJ72" s="518"/>
      <c r="AK72" s="518"/>
      <c r="AL72" s="518"/>
      <c r="AM72" s="518"/>
      <c r="AN72" s="518"/>
      <c r="AO72" s="518"/>
      <c r="AP72" s="518"/>
      <c r="AQ72" s="518"/>
      <c r="AR72" s="518"/>
      <c r="AS72" s="519"/>
      <c r="AT72" s="58"/>
    </row>
    <row r="73" spans="1:46" ht="18.75" customHeight="1">
      <c r="A73" s="79"/>
      <c r="B73" s="79"/>
      <c r="C73" s="79"/>
      <c r="D73" s="79"/>
      <c r="E73" s="79"/>
      <c r="F73" s="96"/>
      <c r="G73" s="96"/>
      <c r="H73" s="120"/>
      <c r="I73" s="96"/>
      <c r="J73" s="120"/>
      <c r="K73" s="96"/>
      <c r="L73" s="96"/>
      <c r="M73" s="96"/>
      <c r="N73" s="120"/>
      <c r="O73" s="79"/>
      <c r="P73" s="79"/>
      <c r="Q73" s="79"/>
      <c r="R73" s="190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20"/>
    </row>
    <row r="74" spans="1:46" ht="19.5" customHeight="1">
      <c r="A74" s="578"/>
      <c r="B74" s="518"/>
      <c r="C74" s="518"/>
      <c r="D74" s="518"/>
      <c r="E74" s="518"/>
      <c r="F74" s="518"/>
      <c r="G74" s="518"/>
      <c r="H74" s="519"/>
      <c r="I74" s="58"/>
      <c r="J74" s="58"/>
      <c r="K74" s="58"/>
      <c r="L74" s="58"/>
      <c r="M74" s="79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</row>
    <row r="75" spans="1:46" ht="12.75" customHeight="1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</row>
    <row r="76" spans="1:46" ht="12.75" customHeight="1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</row>
    <row r="77" spans="1:46" ht="12.75" customHeight="1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</row>
    <row r="78" spans="1:46" ht="12.75" customHeight="1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</row>
    <row r="79" spans="1:46" ht="12.75" customHeight="1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</row>
    <row r="80" spans="1:46" ht="12.75" customHeight="1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</row>
    <row r="81" spans="1:46" ht="12.75" customHeight="1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</row>
    <row r="82" spans="1:46" ht="12.75" customHeight="1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</row>
    <row r="83" spans="1:46" ht="12.75" customHeight="1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58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</row>
    <row r="84" spans="1:46" ht="12.75" customHeight="1">
      <c r="A84" s="58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</row>
    <row r="85" spans="1:46" ht="12.75" customHeight="1">
      <c r="A85" s="58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</row>
    <row r="86" spans="1:46" ht="12.75" customHeight="1">
      <c r="A86" s="58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</row>
    <row r="87" spans="1:46" ht="12.75" customHeight="1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</row>
    <row r="88" spans="1:46" ht="12.75" customHeight="1">
      <c r="A88" s="58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</row>
    <row r="89" spans="1:46" ht="12.75" customHeight="1">
      <c r="A89" s="58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</row>
    <row r="90" spans="1:46" ht="12.75" customHeight="1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</row>
    <row r="91" spans="1:46" ht="12.75" customHeight="1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</row>
    <row r="92" spans="1:46" ht="12.75" customHeight="1">
      <c r="A92" s="58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</row>
    <row r="93" spans="1:46" ht="12.75" customHeight="1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</row>
    <row r="94" spans="1:46" ht="12.75" customHeight="1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58"/>
      <c r="AH94" s="58"/>
      <c r="AI94" s="58"/>
      <c r="AJ94" s="58"/>
      <c r="AK94" s="58"/>
      <c r="AL94" s="58"/>
      <c r="AM94" s="58"/>
      <c r="AN94" s="58"/>
      <c r="AO94" s="58"/>
      <c r="AP94" s="58"/>
      <c r="AQ94" s="58"/>
      <c r="AR94" s="58"/>
      <c r="AS94" s="58"/>
      <c r="AT94" s="58"/>
    </row>
    <row r="95" spans="1:46" ht="12.75" customHeight="1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58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</row>
    <row r="96" spans="1:46" ht="12.75" customHeight="1">
      <c r="A96" s="58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  <c r="AD96" s="58"/>
      <c r="AE96" s="58"/>
      <c r="AF96" s="58"/>
      <c r="AG96" s="58"/>
      <c r="AH96" s="58"/>
      <c r="AI96" s="58"/>
      <c r="AJ96" s="58"/>
      <c r="AK96" s="58"/>
      <c r="AL96" s="58"/>
      <c r="AM96" s="58"/>
      <c r="AN96" s="58"/>
      <c r="AO96" s="58"/>
      <c r="AP96" s="58"/>
      <c r="AQ96" s="58"/>
      <c r="AR96" s="58"/>
      <c r="AS96" s="58"/>
      <c r="AT96" s="58"/>
    </row>
    <row r="97" spans="1:46" ht="12.75" customHeight="1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</row>
    <row r="98" spans="1:46" ht="12.75" customHeight="1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</row>
    <row r="99" spans="1:46" ht="12.75" customHeight="1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58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</row>
    <row r="100" spans="1:46" ht="12.75" customHeight="1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  <c r="AD100" s="58"/>
      <c r="AE100" s="58"/>
      <c r="AF100" s="58"/>
      <c r="AG100" s="58"/>
      <c r="AH100" s="58"/>
      <c r="AI100" s="58"/>
      <c r="AJ100" s="58"/>
      <c r="AK100" s="58"/>
      <c r="AL100" s="58"/>
      <c r="AM100" s="58"/>
      <c r="AN100" s="58"/>
      <c r="AO100" s="58"/>
      <c r="AP100" s="58"/>
      <c r="AQ100" s="58"/>
      <c r="AR100" s="58"/>
      <c r="AS100" s="58"/>
      <c r="AT100" s="58"/>
    </row>
    <row r="101" spans="1:46" ht="12.75" customHeight="1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</row>
    <row r="102" spans="1:46" ht="12.75" customHeight="1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</row>
    <row r="103" spans="1:46" ht="12.75" customHeight="1">
      <c r="A103" s="58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</row>
    <row r="104" spans="1:46" ht="12.75" customHeight="1">
      <c r="A104" s="58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  <c r="AD104" s="58"/>
      <c r="AE104" s="58"/>
      <c r="AF104" s="58"/>
      <c r="AG104" s="58"/>
      <c r="AH104" s="58"/>
      <c r="AI104" s="58"/>
      <c r="AJ104" s="58"/>
      <c r="AK104" s="58"/>
      <c r="AL104" s="58"/>
      <c r="AM104" s="58"/>
      <c r="AN104" s="58"/>
      <c r="AO104" s="58"/>
      <c r="AP104" s="58"/>
      <c r="AQ104" s="58"/>
      <c r="AR104" s="58"/>
      <c r="AS104" s="58"/>
      <c r="AT104" s="58"/>
    </row>
    <row r="105" spans="1:46" ht="12.75" customHeight="1">
      <c r="A105" s="58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58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</row>
    <row r="106" spans="1:46" ht="12.75" customHeight="1">
      <c r="A106" s="58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  <c r="AE106" s="58"/>
      <c r="AF106" s="58"/>
      <c r="AG106" s="58"/>
      <c r="AH106" s="58"/>
      <c r="AI106" s="58"/>
      <c r="AJ106" s="58"/>
      <c r="AK106" s="58"/>
      <c r="AL106" s="58"/>
      <c r="AM106" s="58"/>
      <c r="AN106" s="58"/>
      <c r="AO106" s="58"/>
      <c r="AP106" s="58"/>
      <c r="AQ106" s="58"/>
      <c r="AR106" s="58"/>
      <c r="AS106" s="58"/>
      <c r="AT106" s="58"/>
    </row>
    <row r="107" spans="1:46" ht="12.75" customHeight="1">
      <c r="A107" s="58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58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</row>
    <row r="108" spans="1:46" ht="12.75" customHeight="1">
      <c r="A108" s="58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58"/>
      <c r="AH108" s="58"/>
      <c r="AI108" s="58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</row>
    <row r="109" spans="1:46" ht="12.75" customHeight="1">
      <c r="A109" s="58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58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</row>
    <row r="110" spans="1:46" ht="12.75" customHeight="1">
      <c r="A110" s="58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/>
      <c r="AF110" s="58"/>
      <c r="AG110" s="58"/>
      <c r="AH110" s="58"/>
      <c r="AI110" s="58"/>
      <c r="AJ110" s="58"/>
      <c r="AK110" s="58"/>
      <c r="AL110" s="58"/>
      <c r="AM110" s="58"/>
      <c r="AN110" s="58"/>
      <c r="AO110" s="58"/>
      <c r="AP110" s="58"/>
      <c r="AQ110" s="58"/>
      <c r="AR110" s="58"/>
      <c r="AS110" s="58"/>
      <c r="AT110" s="58"/>
    </row>
    <row r="111" spans="1:46" ht="12.75" customHeight="1">
      <c r="A111" s="58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</row>
    <row r="112" spans="1:46" ht="12.75" customHeight="1">
      <c r="A112" s="58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</row>
    <row r="113" spans="1:46" ht="12.75" customHeight="1">
      <c r="A113" s="58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58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</row>
    <row r="114" spans="1:46" ht="12.75" customHeight="1">
      <c r="A114" s="58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  <c r="AP114" s="58"/>
      <c r="AQ114" s="58"/>
      <c r="AR114" s="58"/>
      <c r="AS114" s="58"/>
      <c r="AT114" s="58"/>
    </row>
    <row r="115" spans="1:46" ht="12.75" customHeight="1">
      <c r="A115" s="58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</row>
    <row r="116" spans="1:46" ht="12.75" customHeight="1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</row>
    <row r="117" spans="1:46" ht="12.75" customHeight="1">
      <c r="A117" s="58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</row>
    <row r="118" spans="1:46" ht="12.75" customHeight="1">
      <c r="A118" s="58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</row>
    <row r="119" spans="1:46" ht="12.75" customHeight="1">
      <c r="A119" s="58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</row>
    <row r="120" spans="1:46" ht="12.75" customHeight="1">
      <c r="A120" s="58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</row>
    <row r="121" spans="1:46" ht="12.75" customHeight="1">
      <c r="A121" s="58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</row>
    <row r="122" spans="1:46" ht="12.75" customHeight="1">
      <c r="A122" s="58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</row>
    <row r="123" spans="1:46" ht="12.75" customHeight="1">
      <c r="A123" s="58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</row>
    <row r="124" spans="1:46" ht="12.75" customHeight="1">
      <c r="A124" s="58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</row>
    <row r="125" spans="1:46" ht="12.75" customHeight="1">
      <c r="A125" s="58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</row>
    <row r="126" spans="1:46" ht="12.75" customHeight="1">
      <c r="A126" s="58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</row>
    <row r="127" spans="1:46" ht="12.75" customHeight="1">
      <c r="A127" s="58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</row>
    <row r="128" spans="1:46" ht="12.75" customHeight="1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</row>
    <row r="129" spans="1:46" ht="12.75" customHeight="1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</row>
    <row r="130" spans="1:46" ht="12.75" customHeight="1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</row>
    <row r="131" spans="1:46" ht="12.75" customHeight="1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</row>
    <row r="132" spans="1:46" ht="12.75" customHeight="1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</row>
    <row r="133" spans="1:46" ht="12.75" customHeight="1">
      <c r="A133" s="58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</row>
    <row r="134" spans="1:46" ht="12.75" customHeight="1">
      <c r="A134" s="58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</row>
    <row r="135" spans="1:46" ht="12.75" customHeight="1">
      <c r="A135" s="58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</row>
    <row r="136" spans="1:46" ht="12.75" customHeight="1">
      <c r="A136" s="58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</row>
    <row r="137" spans="1:46" ht="12.75" customHeight="1">
      <c r="A137" s="58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</row>
    <row r="138" spans="1:46" ht="12.75" customHeight="1">
      <c r="A138" s="58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</row>
    <row r="139" spans="1:46" ht="12.75" customHeight="1">
      <c r="A139" s="58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</row>
    <row r="140" spans="1:46" ht="12.75" customHeight="1">
      <c r="A140" s="58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</row>
    <row r="141" spans="1:46" ht="12.75" customHeight="1">
      <c r="A141" s="58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  <c r="AD141" s="58"/>
      <c r="AE141" s="58"/>
      <c r="AF141" s="58"/>
      <c r="AG141" s="58"/>
      <c r="AH141" s="58"/>
      <c r="AI141" s="58"/>
      <c r="AJ141" s="58"/>
      <c r="AK141" s="58"/>
      <c r="AL141" s="58"/>
      <c r="AM141" s="58"/>
      <c r="AN141" s="58"/>
      <c r="AO141" s="58"/>
      <c r="AP141" s="58"/>
      <c r="AQ141" s="58"/>
      <c r="AR141" s="58"/>
      <c r="AS141" s="58"/>
      <c r="AT141" s="58"/>
    </row>
    <row r="142" spans="1:46" ht="12.75" customHeight="1">
      <c r="A142" s="58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8"/>
      <c r="AS142" s="58"/>
      <c r="AT142" s="58"/>
    </row>
    <row r="143" spans="1:46" ht="12.75" customHeight="1">
      <c r="A143" s="58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</row>
    <row r="144" spans="1:46" ht="12.75" customHeight="1">
      <c r="A144" s="58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  <c r="AD144" s="58"/>
      <c r="AE144" s="58"/>
      <c r="AF144" s="58"/>
      <c r="AG144" s="58"/>
      <c r="AH144" s="58"/>
      <c r="AI144" s="58"/>
      <c r="AJ144" s="58"/>
      <c r="AK144" s="58"/>
      <c r="AL144" s="58"/>
      <c r="AM144" s="58"/>
      <c r="AN144" s="58"/>
      <c r="AO144" s="58"/>
      <c r="AP144" s="58"/>
      <c r="AQ144" s="58"/>
      <c r="AR144" s="58"/>
      <c r="AS144" s="58"/>
      <c r="AT144" s="58"/>
    </row>
    <row r="145" spans="1:46" ht="12.75" customHeight="1">
      <c r="A145" s="58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  <c r="AD145" s="58"/>
      <c r="AE145" s="58"/>
      <c r="AF145" s="58"/>
      <c r="AG145" s="58"/>
      <c r="AH145" s="58"/>
      <c r="AI145" s="58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</row>
    <row r="146" spans="1:46" ht="12.75" customHeight="1">
      <c r="A146" s="58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  <c r="AD146" s="58"/>
      <c r="AE146" s="58"/>
      <c r="AF146" s="58"/>
      <c r="AG146" s="58"/>
      <c r="AH146" s="58"/>
      <c r="AI146" s="58"/>
      <c r="AJ146" s="58"/>
      <c r="AK146" s="58"/>
      <c r="AL146" s="58"/>
      <c r="AM146" s="58"/>
      <c r="AN146" s="58"/>
      <c r="AO146" s="58"/>
      <c r="AP146" s="58"/>
      <c r="AQ146" s="58"/>
      <c r="AR146" s="58"/>
      <c r="AS146" s="58"/>
      <c r="AT146" s="58"/>
    </row>
    <row r="147" spans="1:46" ht="12.75" customHeight="1">
      <c r="A147" s="58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  <c r="AD147" s="58"/>
      <c r="AE147" s="58"/>
      <c r="AF147" s="58"/>
      <c r="AG147" s="58"/>
      <c r="AH147" s="58"/>
      <c r="AI147" s="58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</row>
    <row r="148" spans="1:46" ht="12.75" customHeight="1">
      <c r="A148" s="58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  <c r="AD148" s="58"/>
      <c r="AE148" s="58"/>
      <c r="AF148" s="58"/>
      <c r="AG148" s="58"/>
      <c r="AH148" s="58"/>
      <c r="AI148" s="58"/>
      <c r="AJ148" s="58"/>
      <c r="AK148" s="58"/>
      <c r="AL148" s="58"/>
      <c r="AM148" s="58"/>
      <c r="AN148" s="58"/>
      <c r="AO148" s="58"/>
      <c r="AP148" s="58"/>
      <c r="AQ148" s="58"/>
      <c r="AR148" s="58"/>
      <c r="AS148" s="58"/>
      <c r="AT148" s="58"/>
    </row>
    <row r="149" spans="1:46" ht="12.75" customHeight="1">
      <c r="A149" s="58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  <c r="AD149" s="58"/>
      <c r="AE149" s="58"/>
      <c r="AF149" s="58"/>
      <c r="AG149" s="58"/>
      <c r="AH149" s="58"/>
      <c r="AI149" s="58"/>
      <c r="AJ149" s="58"/>
      <c r="AK149" s="58"/>
      <c r="AL149" s="58"/>
      <c r="AM149" s="58"/>
      <c r="AN149" s="58"/>
      <c r="AO149" s="58"/>
      <c r="AP149" s="58"/>
      <c r="AQ149" s="58"/>
      <c r="AR149" s="58"/>
      <c r="AS149" s="58"/>
      <c r="AT149" s="58"/>
    </row>
    <row r="150" spans="1:46" ht="12.75" customHeight="1">
      <c r="A150" s="58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  <c r="AO150" s="58"/>
      <c r="AP150" s="58"/>
      <c r="AQ150" s="58"/>
      <c r="AR150" s="58"/>
      <c r="AS150" s="58"/>
      <c r="AT150" s="58"/>
    </row>
    <row r="151" spans="1:46" ht="12.75" customHeight="1">
      <c r="A151" s="58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  <c r="AD151" s="58"/>
      <c r="AE151" s="58"/>
      <c r="AF151" s="58"/>
      <c r="AG151" s="58"/>
      <c r="AH151" s="58"/>
      <c r="AI151" s="58"/>
      <c r="AJ151" s="58"/>
      <c r="AK151" s="58"/>
      <c r="AL151" s="58"/>
      <c r="AM151" s="58"/>
      <c r="AN151" s="58"/>
      <c r="AO151" s="58"/>
      <c r="AP151" s="58"/>
      <c r="AQ151" s="58"/>
      <c r="AR151" s="58"/>
      <c r="AS151" s="58"/>
      <c r="AT151" s="58"/>
    </row>
    <row r="152" spans="1:46" ht="12.75" customHeight="1">
      <c r="A152" s="58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8"/>
      <c r="AH152" s="58"/>
      <c r="AI152" s="58"/>
      <c r="AJ152" s="58"/>
      <c r="AK152" s="58"/>
      <c r="AL152" s="58"/>
      <c r="AM152" s="58"/>
      <c r="AN152" s="58"/>
      <c r="AO152" s="58"/>
      <c r="AP152" s="58"/>
      <c r="AQ152" s="58"/>
      <c r="AR152" s="58"/>
      <c r="AS152" s="58"/>
      <c r="AT152" s="58"/>
    </row>
    <row r="153" spans="1:46" ht="12.75" customHeight="1">
      <c r="A153" s="58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58"/>
      <c r="AH153" s="58"/>
      <c r="AI153" s="58"/>
      <c r="AJ153" s="58"/>
      <c r="AK153" s="58"/>
      <c r="AL153" s="58"/>
      <c r="AM153" s="58"/>
      <c r="AN153" s="58"/>
      <c r="AO153" s="58"/>
      <c r="AP153" s="58"/>
      <c r="AQ153" s="58"/>
      <c r="AR153" s="58"/>
      <c r="AS153" s="58"/>
      <c r="AT153" s="58"/>
    </row>
    <row r="154" spans="1:46" ht="12.75" customHeight="1">
      <c r="A154" s="58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  <c r="AE154" s="58"/>
      <c r="AF154" s="58"/>
      <c r="AG154" s="58"/>
      <c r="AH154" s="58"/>
      <c r="AI154" s="58"/>
      <c r="AJ154" s="58"/>
      <c r="AK154" s="58"/>
      <c r="AL154" s="58"/>
      <c r="AM154" s="58"/>
      <c r="AN154" s="58"/>
      <c r="AO154" s="58"/>
      <c r="AP154" s="58"/>
      <c r="AQ154" s="58"/>
      <c r="AR154" s="58"/>
      <c r="AS154" s="58"/>
      <c r="AT154" s="58"/>
    </row>
    <row r="155" spans="1:46" ht="12.75" customHeight="1">
      <c r="A155" s="58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58"/>
      <c r="AH155" s="58"/>
      <c r="AI155" s="58"/>
      <c r="AJ155" s="58"/>
      <c r="AK155" s="58"/>
      <c r="AL155" s="58"/>
      <c r="AM155" s="58"/>
      <c r="AN155" s="58"/>
      <c r="AO155" s="58"/>
      <c r="AP155" s="58"/>
      <c r="AQ155" s="58"/>
      <c r="AR155" s="58"/>
      <c r="AS155" s="58"/>
      <c r="AT155" s="58"/>
    </row>
    <row r="156" spans="1:46" ht="12.75" customHeight="1">
      <c r="A156" s="58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  <c r="AD156" s="58"/>
      <c r="AE156" s="58"/>
      <c r="AF156" s="58"/>
      <c r="AG156" s="58"/>
      <c r="AH156" s="58"/>
      <c r="AI156" s="58"/>
      <c r="AJ156" s="58"/>
      <c r="AK156" s="58"/>
      <c r="AL156" s="58"/>
      <c r="AM156" s="58"/>
      <c r="AN156" s="58"/>
      <c r="AO156" s="58"/>
      <c r="AP156" s="58"/>
      <c r="AQ156" s="58"/>
      <c r="AR156" s="58"/>
      <c r="AS156" s="58"/>
      <c r="AT156" s="58"/>
    </row>
    <row r="157" spans="1:46" ht="12.75" customHeight="1">
      <c r="A157" s="58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58"/>
      <c r="AH157" s="58"/>
      <c r="AI157" s="58"/>
      <c r="AJ157" s="58"/>
      <c r="AK157" s="58"/>
      <c r="AL157" s="58"/>
      <c r="AM157" s="58"/>
      <c r="AN157" s="58"/>
      <c r="AO157" s="58"/>
      <c r="AP157" s="58"/>
      <c r="AQ157" s="58"/>
      <c r="AR157" s="58"/>
      <c r="AS157" s="58"/>
      <c r="AT157" s="58"/>
    </row>
    <row r="158" spans="1:46" ht="12.75" customHeight="1">
      <c r="A158" s="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  <c r="AD158" s="58"/>
      <c r="AE158" s="58"/>
      <c r="AF158" s="58"/>
      <c r="AG158" s="58"/>
      <c r="AH158" s="58"/>
      <c r="AI158" s="58"/>
      <c r="AJ158" s="58"/>
      <c r="AK158" s="58"/>
      <c r="AL158" s="58"/>
      <c r="AM158" s="58"/>
      <c r="AN158" s="58"/>
      <c r="AO158" s="58"/>
      <c r="AP158" s="58"/>
      <c r="AQ158" s="58"/>
      <c r="AR158" s="58"/>
      <c r="AS158" s="58"/>
      <c r="AT158" s="58"/>
    </row>
    <row r="159" spans="1:46" ht="12.75" customHeight="1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  <c r="AE159" s="58"/>
      <c r="AF159" s="58"/>
      <c r="AG159" s="58"/>
      <c r="AH159" s="58"/>
      <c r="AI159" s="58"/>
      <c r="AJ159" s="58"/>
      <c r="AK159" s="58"/>
      <c r="AL159" s="58"/>
      <c r="AM159" s="58"/>
      <c r="AN159" s="58"/>
      <c r="AO159" s="58"/>
      <c r="AP159" s="58"/>
      <c r="AQ159" s="58"/>
      <c r="AR159" s="58"/>
      <c r="AS159" s="58"/>
      <c r="AT159" s="58"/>
    </row>
    <row r="160" spans="1:46" ht="12.75" customHeight="1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8"/>
      <c r="AH160" s="58"/>
      <c r="AI160" s="58"/>
      <c r="AJ160" s="58"/>
      <c r="AK160" s="58"/>
      <c r="AL160" s="58"/>
      <c r="AM160" s="58"/>
      <c r="AN160" s="58"/>
      <c r="AO160" s="58"/>
      <c r="AP160" s="58"/>
      <c r="AQ160" s="58"/>
      <c r="AR160" s="58"/>
      <c r="AS160" s="58"/>
      <c r="AT160" s="58"/>
    </row>
    <row r="161" spans="1:46" ht="12.75" customHeight="1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8"/>
      <c r="AH161" s="58"/>
      <c r="AI161" s="58"/>
      <c r="AJ161" s="58"/>
      <c r="AK161" s="58"/>
      <c r="AL161" s="58"/>
      <c r="AM161" s="58"/>
      <c r="AN161" s="58"/>
      <c r="AO161" s="58"/>
      <c r="AP161" s="58"/>
      <c r="AQ161" s="58"/>
      <c r="AR161" s="58"/>
      <c r="AS161" s="58"/>
      <c r="AT161" s="58"/>
    </row>
    <row r="162" spans="1:46" ht="12.75" customHeight="1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  <c r="AP162" s="58"/>
      <c r="AQ162" s="58"/>
      <c r="AR162" s="58"/>
      <c r="AS162" s="58"/>
      <c r="AT162" s="58"/>
    </row>
    <row r="163" spans="1:46" ht="12.75" customHeight="1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  <c r="AK163" s="58"/>
      <c r="AL163" s="58"/>
      <c r="AM163" s="58"/>
      <c r="AN163" s="58"/>
      <c r="AO163" s="58"/>
      <c r="AP163" s="58"/>
      <c r="AQ163" s="58"/>
      <c r="AR163" s="58"/>
      <c r="AS163" s="58"/>
      <c r="AT163" s="58"/>
    </row>
    <row r="164" spans="1:46" ht="12.75" customHeight="1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  <c r="AK164" s="58"/>
      <c r="AL164" s="58"/>
      <c r="AM164" s="58"/>
      <c r="AN164" s="58"/>
      <c r="AO164" s="58"/>
      <c r="AP164" s="58"/>
      <c r="AQ164" s="58"/>
      <c r="AR164" s="58"/>
      <c r="AS164" s="58"/>
      <c r="AT164" s="58"/>
    </row>
    <row r="165" spans="1:46" ht="12.75" customHeight="1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8"/>
      <c r="AH165" s="58"/>
      <c r="AI165" s="58"/>
      <c r="AJ165" s="58"/>
      <c r="AK165" s="58"/>
      <c r="AL165" s="58"/>
      <c r="AM165" s="58"/>
      <c r="AN165" s="58"/>
      <c r="AO165" s="58"/>
      <c r="AP165" s="58"/>
      <c r="AQ165" s="58"/>
      <c r="AR165" s="58"/>
      <c r="AS165" s="58"/>
      <c r="AT165" s="58"/>
    </row>
    <row r="166" spans="1:46" ht="12.75" customHeight="1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  <c r="AK166" s="58"/>
      <c r="AL166" s="58"/>
      <c r="AM166" s="58"/>
      <c r="AN166" s="58"/>
      <c r="AO166" s="58"/>
      <c r="AP166" s="58"/>
      <c r="AQ166" s="58"/>
      <c r="AR166" s="58"/>
      <c r="AS166" s="58"/>
      <c r="AT166" s="58"/>
    </row>
    <row r="167" spans="1:46" ht="12.75" customHeight="1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  <c r="AK167" s="58"/>
      <c r="AL167" s="58"/>
      <c r="AM167" s="58"/>
      <c r="AN167" s="58"/>
      <c r="AO167" s="58"/>
      <c r="AP167" s="58"/>
      <c r="AQ167" s="58"/>
      <c r="AR167" s="58"/>
      <c r="AS167" s="58"/>
      <c r="AT167" s="58"/>
    </row>
    <row r="168" spans="1:46" ht="12.75" customHeight="1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8"/>
      <c r="AH168" s="58"/>
      <c r="AI168" s="58"/>
      <c r="AJ168" s="58"/>
      <c r="AK168" s="58"/>
      <c r="AL168" s="58"/>
      <c r="AM168" s="58"/>
      <c r="AN168" s="58"/>
      <c r="AO168" s="58"/>
      <c r="AP168" s="58"/>
      <c r="AQ168" s="58"/>
      <c r="AR168" s="58"/>
      <c r="AS168" s="58"/>
      <c r="AT168" s="58"/>
    </row>
    <row r="169" spans="1:46" ht="12.75" customHeight="1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8"/>
      <c r="AH169" s="58"/>
      <c r="AI169" s="58"/>
      <c r="AJ169" s="58"/>
      <c r="AK169" s="58"/>
      <c r="AL169" s="58"/>
      <c r="AM169" s="58"/>
      <c r="AN169" s="58"/>
      <c r="AO169" s="58"/>
      <c r="AP169" s="58"/>
      <c r="AQ169" s="58"/>
      <c r="AR169" s="58"/>
      <c r="AS169" s="58"/>
      <c r="AT169" s="58"/>
    </row>
    <row r="170" spans="1:46" ht="12.75" customHeight="1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  <c r="AK170" s="58"/>
      <c r="AL170" s="58"/>
      <c r="AM170" s="58"/>
      <c r="AN170" s="58"/>
      <c r="AO170" s="58"/>
      <c r="AP170" s="58"/>
      <c r="AQ170" s="58"/>
      <c r="AR170" s="58"/>
      <c r="AS170" s="58"/>
      <c r="AT170" s="58"/>
    </row>
    <row r="171" spans="1:46" ht="12.75" customHeight="1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  <c r="AK171" s="58"/>
      <c r="AL171" s="58"/>
      <c r="AM171" s="58"/>
      <c r="AN171" s="58"/>
      <c r="AO171" s="58"/>
      <c r="AP171" s="58"/>
      <c r="AQ171" s="58"/>
      <c r="AR171" s="58"/>
      <c r="AS171" s="58"/>
      <c r="AT171" s="58"/>
    </row>
    <row r="172" spans="1:46" ht="12.75" customHeight="1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8"/>
      <c r="AH172" s="58"/>
      <c r="AI172" s="58"/>
      <c r="AJ172" s="58"/>
      <c r="AK172" s="58"/>
      <c r="AL172" s="58"/>
      <c r="AM172" s="58"/>
      <c r="AN172" s="58"/>
      <c r="AO172" s="58"/>
      <c r="AP172" s="58"/>
      <c r="AQ172" s="58"/>
      <c r="AR172" s="58"/>
      <c r="AS172" s="58"/>
      <c r="AT172" s="58"/>
    </row>
    <row r="173" spans="1:46" ht="12.75" customHeight="1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8"/>
      <c r="AH173" s="58"/>
      <c r="AI173" s="58"/>
      <c r="AJ173" s="58"/>
      <c r="AK173" s="58"/>
      <c r="AL173" s="58"/>
      <c r="AM173" s="58"/>
      <c r="AN173" s="58"/>
      <c r="AO173" s="58"/>
      <c r="AP173" s="58"/>
      <c r="AQ173" s="58"/>
      <c r="AR173" s="58"/>
      <c r="AS173" s="58"/>
      <c r="AT173" s="58"/>
    </row>
    <row r="174" spans="1:46" ht="12.75" customHeight="1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  <c r="AO174" s="58"/>
      <c r="AP174" s="58"/>
      <c r="AQ174" s="58"/>
      <c r="AR174" s="58"/>
      <c r="AS174" s="58"/>
      <c r="AT174" s="58"/>
    </row>
    <row r="175" spans="1:46" ht="12.75" customHeight="1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  <c r="AK175" s="58"/>
      <c r="AL175" s="58"/>
      <c r="AM175" s="58"/>
      <c r="AN175" s="58"/>
      <c r="AO175" s="58"/>
      <c r="AP175" s="58"/>
      <c r="AQ175" s="58"/>
      <c r="AR175" s="58"/>
      <c r="AS175" s="58"/>
      <c r="AT175" s="58"/>
    </row>
    <row r="176" spans="1:46" ht="12.75" customHeight="1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8"/>
      <c r="AH176" s="58"/>
      <c r="AI176" s="58"/>
      <c r="AJ176" s="58"/>
      <c r="AK176" s="58"/>
      <c r="AL176" s="58"/>
      <c r="AM176" s="58"/>
      <c r="AN176" s="58"/>
      <c r="AO176" s="58"/>
      <c r="AP176" s="58"/>
      <c r="AQ176" s="58"/>
      <c r="AR176" s="58"/>
      <c r="AS176" s="58"/>
      <c r="AT176" s="58"/>
    </row>
    <row r="177" spans="1:46" ht="12.75" customHeight="1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  <c r="AK177" s="58"/>
      <c r="AL177" s="58"/>
      <c r="AM177" s="58"/>
      <c r="AN177" s="58"/>
      <c r="AO177" s="58"/>
      <c r="AP177" s="58"/>
      <c r="AQ177" s="58"/>
      <c r="AR177" s="58"/>
      <c r="AS177" s="58"/>
      <c r="AT177" s="58"/>
    </row>
    <row r="178" spans="1:46" ht="12.75" customHeight="1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8"/>
      <c r="AH178" s="58"/>
      <c r="AI178" s="58"/>
      <c r="AJ178" s="58"/>
      <c r="AK178" s="58"/>
      <c r="AL178" s="58"/>
      <c r="AM178" s="58"/>
      <c r="AN178" s="58"/>
      <c r="AO178" s="58"/>
      <c r="AP178" s="58"/>
      <c r="AQ178" s="58"/>
      <c r="AR178" s="58"/>
      <c r="AS178" s="58"/>
      <c r="AT178" s="58"/>
    </row>
    <row r="179" spans="1:46" ht="12.75" customHeight="1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  <c r="AK179" s="58"/>
      <c r="AL179" s="58"/>
      <c r="AM179" s="58"/>
      <c r="AN179" s="58"/>
      <c r="AO179" s="58"/>
      <c r="AP179" s="58"/>
      <c r="AQ179" s="58"/>
      <c r="AR179" s="58"/>
      <c r="AS179" s="58"/>
      <c r="AT179" s="58"/>
    </row>
    <row r="180" spans="1:46" ht="12.75" customHeight="1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</row>
    <row r="181" spans="1:46" ht="12.75" customHeight="1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  <c r="AK181" s="58"/>
      <c r="AL181" s="58"/>
      <c r="AM181" s="58"/>
      <c r="AN181" s="58"/>
      <c r="AO181" s="58"/>
      <c r="AP181" s="58"/>
      <c r="AQ181" s="58"/>
      <c r="AR181" s="58"/>
      <c r="AS181" s="58"/>
      <c r="AT181" s="58"/>
    </row>
    <row r="182" spans="1:46" ht="12.75" customHeight="1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8"/>
      <c r="AH182" s="58"/>
      <c r="AI182" s="58"/>
      <c r="AJ182" s="58"/>
      <c r="AK182" s="58"/>
      <c r="AL182" s="58"/>
      <c r="AM182" s="58"/>
      <c r="AN182" s="58"/>
      <c r="AO182" s="58"/>
      <c r="AP182" s="58"/>
      <c r="AQ182" s="58"/>
      <c r="AR182" s="58"/>
      <c r="AS182" s="58"/>
      <c r="AT182" s="58"/>
    </row>
    <row r="183" spans="1:46" ht="12.75" customHeight="1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8"/>
      <c r="AH183" s="58"/>
      <c r="AI183" s="58"/>
      <c r="AJ183" s="58"/>
      <c r="AK183" s="58"/>
      <c r="AL183" s="58"/>
      <c r="AM183" s="58"/>
      <c r="AN183" s="58"/>
      <c r="AO183" s="58"/>
      <c r="AP183" s="58"/>
      <c r="AQ183" s="58"/>
      <c r="AR183" s="58"/>
      <c r="AS183" s="58"/>
      <c r="AT183" s="58"/>
    </row>
    <row r="184" spans="1:46" ht="12.75" customHeight="1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8"/>
      <c r="AH184" s="58"/>
      <c r="AI184" s="58"/>
      <c r="AJ184" s="58"/>
      <c r="AK184" s="58"/>
      <c r="AL184" s="58"/>
      <c r="AM184" s="58"/>
      <c r="AN184" s="58"/>
      <c r="AO184" s="58"/>
      <c r="AP184" s="58"/>
      <c r="AQ184" s="58"/>
      <c r="AR184" s="58"/>
      <c r="AS184" s="58"/>
      <c r="AT184" s="58"/>
    </row>
    <row r="185" spans="1:46" ht="12.75" customHeight="1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  <c r="AK185" s="58"/>
      <c r="AL185" s="58"/>
      <c r="AM185" s="58"/>
      <c r="AN185" s="58"/>
      <c r="AO185" s="58"/>
      <c r="AP185" s="58"/>
      <c r="AQ185" s="58"/>
      <c r="AR185" s="58"/>
      <c r="AS185" s="58"/>
      <c r="AT185" s="58"/>
    </row>
    <row r="186" spans="1:46" ht="12.75" customHeight="1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58"/>
      <c r="AQ186" s="58"/>
      <c r="AR186" s="58"/>
      <c r="AS186" s="58"/>
      <c r="AT186" s="58"/>
    </row>
    <row r="187" spans="1:46" ht="12.75" customHeight="1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</row>
    <row r="188" spans="1:46" ht="12.75" customHeight="1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  <c r="AK188" s="58"/>
      <c r="AL188" s="58"/>
      <c r="AM188" s="58"/>
      <c r="AN188" s="58"/>
      <c r="AO188" s="58"/>
      <c r="AP188" s="58"/>
      <c r="AQ188" s="58"/>
      <c r="AR188" s="58"/>
      <c r="AS188" s="58"/>
      <c r="AT188" s="58"/>
    </row>
    <row r="189" spans="1:46" ht="12.75" customHeight="1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  <c r="AK189" s="58"/>
      <c r="AL189" s="58"/>
      <c r="AM189" s="58"/>
      <c r="AN189" s="58"/>
      <c r="AO189" s="58"/>
      <c r="AP189" s="58"/>
      <c r="AQ189" s="58"/>
      <c r="AR189" s="58"/>
      <c r="AS189" s="58"/>
      <c r="AT189" s="58"/>
    </row>
    <row r="190" spans="1:46" ht="12.75" customHeight="1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</row>
    <row r="191" spans="1:46" ht="12.75" customHeight="1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  <c r="AK191" s="58"/>
      <c r="AL191" s="58"/>
      <c r="AM191" s="58"/>
      <c r="AN191" s="58"/>
      <c r="AO191" s="58"/>
      <c r="AP191" s="58"/>
      <c r="AQ191" s="58"/>
      <c r="AR191" s="58"/>
      <c r="AS191" s="58"/>
      <c r="AT191" s="58"/>
    </row>
    <row r="192" spans="1:46" ht="12.75" customHeight="1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  <c r="AK192" s="58"/>
      <c r="AL192" s="58"/>
      <c r="AM192" s="58"/>
      <c r="AN192" s="58"/>
      <c r="AO192" s="58"/>
      <c r="AP192" s="58"/>
      <c r="AQ192" s="58"/>
      <c r="AR192" s="58"/>
      <c r="AS192" s="58"/>
      <c r="AT192" s="58"/>
    </row>
    <row r="193" spans="1:46" ht="12.75" customHeight="1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  <c r="AK193" s="58"/>
      <c r="AL193" s="58"/>
      <c r="AM193" s="58"/>
      <c r="AN193" s="58"/>
      <c r="AO193" s="58"/>
      <c r="AP193" s="58"/>
      <c r="AQ193" s="58"/>
      <c r="AR193" s="58"/>
      <c r="AS193" s="58"/>
      <c r="AT193" s="58"/>
    </row>
    <row r="194" spans="1:46" ht="12.75" customHeight="1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  <c r="AK194" s="58"/>
      <c r="AL194" s="58"/>
      <c r="AM194" s="58"/>
      <c r="AN194" s="58"/>
      <c r="AO194" s="58"/>
      <c r="AP194" s="58"/>
      <c r="AQ194" s="58"/>
      <c r="AR194" s="58"/>
      <c r="AS194" s="58"/>
      <c r="AT194" s="58"/>
    </row>
    <row r="195" spans="1:46" ht="12.75" customHeight="1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  <c r="AK195" s="58"/>
      <c r="AL195" s="58"/>
      <c r="AM195" s="58"/>
      <c r="AN195" s="58"/>
      <c r="AO195" s="58"/>
      <c r="AP195" s="58"/>
      <c r="AQ195" s="58"/>
      <c r="AR195" s="58"/>
      <c r="AS195" s="58"/>
      <c r="AT195" s="58"/>
    </row>
    <row r="196" spans="1:46" ht="12.75" customHeight="1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</row>
    <row r="197" spans="1:46" ht="12.75" customHeight="1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8"/>
      <c r="AN197" s="58"/>
      <c r="AO197" s="58"/>
      <c r="AP197" s="58"/>
      <c r="AQ197" s="58"/>
      <c r="AR197" s="58"/>
      <c r="AS197" s="58"/>
      <c r="AT197" s="58"/>
    </row>
    <row r="198" spans="1:46" ht="12.75" customHeight="1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</row>
    <row r="199" spans="1:46" ht="12.75" customHeight="1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</row>
    <row r="200" spans="1:46" ht="12.75" customHeight="1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  <c r="AK200" s="58"/>
      <c r="AL200" s="58"/>
      <c r="AM200" s="58"/>
      <c r="AN200" s="58"/>
      <c r="AO200" s="58"/>
      <c r="AP200" s="58"/>
      <c r="AQ200" s="58"/>
      <c r="AR200" s="58"/>
      <c r="AS200" s="58"/>
      <c r="AT200" s="58"/>
    </row>
    <row r="201" spans="1:46" ht="12.75" customHeight="1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  <c r="AD201" s="58"/>
      <c r="AE201" s="58"/>
      <c r="AF201" s="58"/>
      <c r="AG201" s="58"/>
      <c r="AH201" s="58"/>
      <c r="AI201" s="58"/>
      <c r="AJ201" s="58"/>
      <c r="AK201" s="58"/>
      <c r="AL201" s="58"/>
      <c r="AM201" s="58"/>
      <c r="AN201" s="58"/>
      <c r="AO201" s="58"/>
      <c r="AP201" s="58"/>
      <c r="AQ201" s="58"/>
      <c r="AR201" s="58"/>
      <c r="AS201" s="58"/>
      <c r="AT201" s="58"/>
    </row>
    <row r="202" spans="1:46" ht="12.75" customHeight="1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  <c r="AK202" s="58"/>
      <c r="AL202" s="58"/>
      <c r="AM202" s="58"/>
      <c r="AN202" s="58"/>
      <c r="AO202" s="58"/>
      <c r="AP202" s="58"/>
      <c r="AQ202" s="58"/>
      <c r="AR202" s="58"/>
      <c r="AS202" s="58"/>
      <c r="AT202" s="58"/>
    </row>
    <row r="203" spans="1:46" ht="12.75" customHeight="1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58"/>
      <c r="AH203" s="58"/>
      <c r="AI203" s="58"/>
      <c r="AJ203" s="58"/>
      <c r="AK203" s="58"/>
      <c r="AL203" s="58"/>
      <c r="AM203" s="58"/>
      <c r="AN203" s="58"/>
      <c r="AO203" s="58"/>
      <c r="AP203" s="58"/>
      <c r="AQ203" s="58"/>
      <c r="AR203" s="58"/>
      <c r="AS203" s="58"/>
      <c r="AT203" s="58"/>
    </row>
    <row r="204" spans="1:46" ht="12.75" customHeight="1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  <c r="AG204" s="58"/>
      <c r="AH204" s="58"/>
      <c r="AI204" s="58"/>
      <c r="AJ204" s="58"/>
      <c r="AK204" s="58"/>
      <c r="AL204" s="58"/>
      <c r="AM204" s="58"/>
      <c r="AN204" s="58"/>
      <c r="AO204" s="58"/>
      <c r="AP204" s="58"/>
      <c r="AQ204" s="58"/>
      <c r="AR204" s="58"/>
      <c r="AS204" s="58"/>
      <c r="AT204" s="58"/>
    </row>
    <row r="205" spans="1:46" ht="12.75" customHeight="1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  <c r="AK205" s="58"/>
      <c r="AL205" s="58"/>
      <c r="AM205" s="58"/>
      <c r="AN205" s="58"/>
      <c r="AO205" s="58"/>
      <c r="AP205" s="58"/>
      <c r="AQ205" s="58"/>
      <c r="AR205" s="58"/>
      <c r="AS205" s="58"/>
      <c r="AT205" s="58"/>
    </row>
    <row r="206" spans="1:46" ht="12.75" customHeight="1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  <c r="AK206" s="58"/>
      <c r="AL206" s="58"/>
      <c r="AM206" s="58"/>
      <c r="AN206" s="58"/>
      <c r="AO206" s="58"/>
      <c r="AP206" s="58"/>
      <c r="AQ206" s="58"/>
      <c r="AR206" s="58"/>
      <c r="AS206" s="58"/>
      <c r="AT206" s="58"/>
    </row>
    <row r="207" spans="1:46" ht="12.75" customHeight="1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  <c r="AK207" s="58"/>
      <c r="AL207" s="58"/>
      <c r="AM207" s="58"/>
      <c r="AN207" s="58"/>
      <c r="AO207" s="58"/>
      <c r="AP207" s="58"/>
      <c r="AQ207" s="58"/>
      <c r="AR207" s="58"/>
      <c r="AS207" s="58"/>
      <c r="AT207" s="58"/>
    </row>
    <row r="208" spans="1:46" ht="12.75" customHeight="1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  <c r="AD208" s="58"/>
      <c r="AE208" s="58"/>
      <c r="AF208" s="58"/>
      <c r="AG208" s="58"/>
      <c r="AH208" s="58"/>
      <c r="AI208" s="58"/>
      <c r="AJ208" s="58"/>
      <c r="AK208" s="58"/>
      <c r="AL208" s="58"/>
      <c r="AM208" s="58"/>
      <c r="AN208" s="58"/>
      <c r="AO208" s="58"/>
      <c r="AP208" s="58"/>
      <c r="AQ208" s="58"/>
      <c r="AR208" s="58"/>
      <c r="AS208" s="58"/>
      <c r="AT208" s="58"/>
    </row>
    <row r="209" spans="1:46" ht="12.75" customHeight="1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/>
      <c r="AE209" s="58"/>
      <c r="AF209" s="58"/>
      <c r="AG209" s="58"/>
      <c r="AH209" s="58"/>
      <c r="AI209" s="58"/>
      <c r="AJ209" s="58"/>
      <c r="AK209" s="58"/>
      <c r="AL209" s="58"/>
      <c r="AM209" s="58"/>
      <c r="AN209" s="58"/>
      <c r="AO209" s="58"/>
      <c r="AP209" s="58"/>
      <c r="AQ209" s="58"/>
      <c r="AR209" s="58"/>
      <c r="AS209" s="58"/>
      <c r="AT209" s="58"/>
    </row>
    <row r="210" spans="1:46" ht="12.75" customHeight="1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  <c r="AK210" s="58"/>
      <c r="AL210" s="58"/>
      <c r="AM210" s="58"/>
      <c r="AN210" s="58"/>
      <c r="AO210" s="58"/>
      <c r="AP210" s="58"/>
      <c r="AQ210" s="58"/>
      <c r="AR210" s="58"/>
      <c r="AS210" s="58"/>
      <c r="AT210" s="58"/>
    </row>
    <row r="211" spans="1:46" ht="12.75" customHeight="1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  <c r="AD211" s="58"/>
      <c r="AE211" s="58"/>
      <c r="AF211" s="58"/>
      <c r="AG211" s="58"/>
      <c r="AH211" s="58"/>
      <c r="AI211" s="58"/>
      <c r="AJ211" s="58"/>
      <c r="AK211" s="58"/>
      <c r="AL211" s="58"/>
      <c r="AM211" s="58"/>
      <c r="AN211" s="58"/>
      <c r="AO211" s="58"/>
      <c r="AP211" s="58"/>
      <c r="AQ211" s="58"/>
      <c r="AR211" s="58"/>
      <c r="AS211" s="58"/>
      <c r="AT211" s="58"/>
    </row>
    <row r="212" spans="1:46" ht="12.75" customHeight="1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  <c r="AK212" s="58"/>
      <c r="AL212" s="58"/>
      <c r="AM212" s="58"/>
      <c r="AN212" s="58"/>
      <c r="AO212" s="58"/>
      <c r="AP212" s="58"/>
      <c r="AQ212" s="58"/>
      <c r="AR212" s="58"/>
      <c r="AS212" s="58"/>
      <c r="AT212" s="58"/>
    </row>
    <row r="213" spans="1:46" ht="12.75" customHeight="1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  <c r="AK213" s="58"/>
      <c r="AL213" s="58"/>
      <c r="AM213" s="58"/>
      <c r="AN213" s="58"/>
      <c r="AO213" s="58"/>
      <c r="AP213" s="58"/>
      <c r="AQ213" s="58"/>
      <c r="AR213" s="58"/>
      <c r="AS213" s="58"/>
      <c r="AT213" s="58"/>
    </row>
    <row r="214" spans="1:46" ht="12.75" customHeight="1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  <c r="AK214" s="58"/>
      <c r="AL214" s="58"/>
      <c r="AM214" s="58"/>
      <c r="AN214" s="58"/>
      <c r="AO214" s="58"/>
      <c r="AP214" s="58"/>
      <c r="AQ214" s="58"/>
      <c r="AR214" s="58"/>
      <c r="AS214" s="58"/>
      <c r="AT214" s="58"/>
    </row>
    <row r="215" spans="1:46" ht="12.75" customHeight="1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  <c r="AD215" s="58"/>
      <c r="AE215" s="58"/>
      <c r="AF215" s="58"/>
      <c r="AG215" s="58"/>
      <c r="AH215" s="58"/>
      <c r="AI215" s="58"/>
      <c r="AJ215" s="58"/>
      <c r="AK215" s="58"/>
      <c r="AL215" s="58"/>
      <c r="AM215" s="58"/>
      <c r="AN215" s="58"/>
      <c r="AO215" s="58"/>
      <c r="AP215" s="58"/>
      <c r="AQ215" s="58"/>
      <c r="AR215" s="58"/>
      <c r="AS215" s="58"/>
      <c r="AT215" s="58"/>
    </row>
    <row r="216" spans="1:46" ht="12.75" customHeight="1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  <c r="AK216" s="58"/>
      <c r="AL216" s="58"/>
      <c r="AM216" s="58"/>
      <c r="AN216" s="58"/>
      <c r="AO216" s="58"/>
      <c r="AP216" s="58"/>
      <c r="AQ216" s="58"/>
      <c r="AR216" s="58"/>
      <c r="AS216" s="58"/>
      <c r="AT216" s="58"/>
    </row>
    <row r="217" spans="1:46" ht="12.75" customHeight="1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  <c r="AK217" s="58"/>
      <c r="AL217" s="58"/>
      <c r="AM217" s="58"/>
      <c r="AN217" s="58"/>
      <c r="AO217" s="58"/>
      <c r="AP217" s="58"/>
      <c r="AQ217" s="58"/>
      <c r="AR217" s="58"/>
      <c r="AS217" s="58"/>
      <c r="AT217" s="58"/>
    </row>
    <row r="218" spans="1:46" ht="12.75" customHeight="1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8"/>
      <c r="AT218" s="58"/>
    </row>
    <row r="219" spans="1:46" ht="12.75" customHeight="1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  <c r="AK219" s="58"/>
      <c r="AL219" s="58"/>
      <c r="AM219" s="58"/>
      <c r="AN219" s="58"/>
      <c r="AO219" s="58"/>
      <c r="AP219" s="58"/>
      <c r="AQ219" s="58"/>
      <c r="AR219" s="58"/>
      <c r="AS219" s="58"/>
      <c r="AT219" s="58"/>
    </row>
    <row r="220" spans="1:46" ht="12.75" customHeight="1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  <c r="AD220" s="58"/>
      <c r="AE220" s="58"/>
      <c r="AF220" s="58"/>
      <c r="AG220" s="58"/>
      <c r="AH220" s="58"/>
      <c r="AI220" s="58"/>
      <c r="AJ220" s="58"/>
      <c r="AK220" s="58"/>
      <c r="AL220" s="58"/>
      <c r="AM220" s="58"/>
      <c r="AN220" s="58"/>
      <c r="AO220" s="58"/>
      <c r="AP220" s="58"/>
      <c r="AQ220" s="58"/>
      <c r="AR220" s="58"/>
      <c r="AS220" s="58"/>
      <c r="AT220" s="58"/>
    </row>
    <row r="221" spans="1:46" ht="12.75" customHeight="1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  <c r="AK221" s="58"/>
      <c r="AL221" s="58"/>
      <c r="AM221" s="58"/>
      <c r="AN221" s="58"/>
      <c r="AO221" s="58"/>
      <c r="AP221" s="58"/>
      <c r="AQ221" s="58"/>
      <c r="AR221" s="58"/>
      <c r="AS221" s="58"/>
      <c r="AT221" s="58"/>
    </row>
    <row r="222" spans="1:46" ht="12.75" customHeight="1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58"/>
      <c r="AM222" s="58"/>
      <c r="AN222" s="58"/>
      <c r="AO222" s="58"/>
      <c r="AP222" s="58"/>
      <c r="AQ222" s="58"/>
      <c r="AR222" s="58"/>
      <c r="AS222" s="58"/>
      <c r="AT222" s="58"/>
    </row>
    <row r="223" spans="1:46" ht="12.75" customHeight="1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  <c r="AD223" s="58"/>
      <c r="AE223" s="58"/>
      <c r="AF223" s="58"/>
      <c r="AG223" s="58"/>
      <c r="AH223" s="58"/>
      <c r="AI223" s="58"/>
      <c r="AJ223" s="58"/>
      <c r="AK223" s="58"/>
      <c r="AL223" s="58"/>
      <c r="AM223" s="58"/>
      <c r="AN223" s="58"/>
      <c r="AO223" s="58"/>
      <c r="AP223" s="58"/>
      <c r="AQ223" s="58"/>
      <c r="AR223" s="58"/>
      <c r="AS223" s="58"/>
      <c r="AT223" s="58"/>
    </row>
    <row r="224" spans="1:46" ht="12.75" customHeight="1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  <c r="AD224" s="58"/>
      <c r="AE224" s="58"/>
      <c r="AF224" s="58"/>
      <c r="AG224" s="58"/>
      <c r="AH224" s="58"/>
      <c r="AI224" s="58"/>
      <c r="AJ224" s="58"/>
      <c r="AK224" s="58"/>
      <c r="AL224" s="58"/>
      <c r="AM224" s="58"/>
      <c r="AN224" s="58"/>
      <c r="AO224" s="58"/>
      <c r="AP224" s="58"/>
      <c r="AQ224" s="58"/>
      <c r="AR224" s="58"/>
      <c r="AS224" s="58"/>
      <c r="AT224" s="58"/>
    </row>
    <row r="225" spans="1:46" ht="12.75" customHeight="1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s="58"/>
      <c r="AE225" s="58"/>
      <c r="AF225" s="58"/>
      <c r="AG225" s="58"/>
      <c r="AH225" s="58"/>
      <c r="AI225" s="58"/>
      <c r="AJ225" s="58"/>
      <c r="AK225" s="58"/>
      <c r="AL225" s="58"/>
      <c r="AM225" s="58"/>
      <c r="AN225" s="58"/>
      <c r="AO225" s="58"/>
      <c r="AP225" s="58"/>
      <c r="AQ225" s="58"/>
      <c r="AR225" s="58"/>
      <c r="AS225" s="58"/>
      <c r="AT225" s="58"/>
    </row>
    <row r="226" spans="1:46" ht="12.75" customHeight="1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  <c r="AD226" s="58"/>
      <c r="AE226" s="58"/>
      <c r="AF226" s="58"/>
      <c r="AG226" s="58"/>
      <c r="AH226" s="58"/>
      <c r="AI226" s="58"/>
      <c r="AJ226" s="58"/>
      <c r="AK226" s="58"/>
      <c r="AL226" s="58"/>
      <c r="AM226" s="58"/>
      <c r="AN226" s="58"/>
      <c r="AO226" s="58"/>
      <c r="AP226" s="58"/>
      <c r="AQ226" s="58"/>
      <c r="AR226" s="58"/>
      <c r="AS226" s="58"/>
      <c r="AT226" s="58"/>
    </row>
    <row r="227" spans="1:46" ht="12.75" customHeight="1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  <c r="AK227" s="58"/>
      <c r="AL227" s="58"/>
      <c r="AM227" s="58"/>
      <c r="AN227" s="58"/>
      <c r="AO227" s="58"/>
      <c r="AP227" s="58"/>
      <c r="AQ227" s="58"/>
      <c r="AR227" s="58"/>
      <c r="AS227" s="58"/>
      <c r="AT227" s="58"/>
    </row>
    <row r="228" spans="1:46" ht="12.75" customHeight="1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  <c r="AD228" s="58"/>
      <c r="AE228" s="58"/>
      <c r="AF228" s="58"/>
      <c r="AG228" s="58"/>
      <c r="AH228" s="58"/>
      <c r="AI228" s="58"/>
      <c r="AJ228" s="58"/>
      <c r="AK228" s="58"/>
      <c r="AL228" s="58"/>
      <c r="AM228" s="58"/>
      <c r="AN228" s="58"/>
      <c r="AO228" s="58"/>
      <c r="AP228" s="58"/>
      <c r="AQ228" s="58"/>
      <c r="AR228" s="58"/>
      <c r="AS228" s="58"/>
      <c r="AT228" s="58"/>
    </row>
    <row r="229" spans="1:46" ht="12.75" customHeight="1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  <c r="AK229" s="58"/>
      <c r="AL229" s="58"/>
      <c r="AM229" s="58"/>
      <c r="AN229" s="58"/>
      <c r="AO229" s="58"/>
      <c r="AP229" s="58"/>
      <c r="AQ229" s="58"/>
      <c r="AR229" s="58"/>
      <c r="AS229" s="58"/>
      <c r="AT229" s="58"/>
    </row>
    <row r="230" spans="1:46" ht="12.75" customHeight="1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  <c r="AD230" s="58"/>
      <c r="AE230" s="58"/>
      <c r="AF230" s="58"/>
      <c r="AG230" s="58"/>
      <c r="AH230" s="58"/>
      <c r="AI230" s="58"/>
      <c r="AJ230" s="58"/>
      <c r="AK230" s="58"/>
      <c r="AL230" s="58"/>
      <c r="AM230" s="58"/>
      <c r="AN230" s="58"/>
      <c r="AO230" s="58"/>
      <c r="AP230" s="58"/>
      <c r="AQ230" s="58"/>
      <c r="AR230" s="58"/>
      <c r="AS230" s="58"/>
      <c r="AT230" s="58"/>
    </row>
    <row r="231" spans="1:46" ht="12.75" customHeight="1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  <c r="AD231" s="58"/>
      <c r="AE231" s="58"/>
      <c r="AF231" s="58"/>
      <c r="AG231" s="58"/>
      <c r="AH231" s="58"/>
      <c r="AI231" s="58"/>
      <c r="AJ231" s="58"/>
      <c r="AK231" s="58"/>
      <c r="AL231" s="58"/>
      <c r="AM231" s="58"/>
      <c r="AN231" s="58"/>
      <c r="AO231" s="58"/>
      <c r="AP231" s="58"/>
      <c r="AQ231" s="58"/>
      <c r="AR231" s="58"/>
      <c r="AS231" s="58"/>
      <c r="AT231" s="58"/>
    </row>
    <row r="232" spans="1:46" ht="12.75" customHeight="1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  <c r="AK232" s="58"/>
      <c r="AL232" s="58"/>
      <c r="AM232" s="58"/>
      <c r="AN232" s="58"/>
      <c r="AO232" s="58"/>
      <c r="AP232" s="58"/>
      <c r="AQ232" s="58"/>
      <c r="AR232" s="58"/>
      <c r="AS232" s="58"/>
      <c r="AT232" s="58"/>
    </row>
    <row r="233" spans="1:46" ht="12.75" customHeight="1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  <c r="AD233" s="58"/>
      <c r="AE233" s="58"/>
      <c r="AF233" s="58"/>
      <c r="AG233" s="58"/>
      <c r="AH233" s="58"/>
      <c r="AI233" s="58"/>
      <c r="AJ233" s="58"/>
      <c r="AK233" s="58"/>
      <c r="AL233" s="58"/>
      <c r="AM233" s="58"/>
      <c r="AN233" s="58"/>
      <c r="AO233" s="58"/>
      <c r="AP233" s="58"/>
      <c r="AQ233" s="58"/>
      <c r="AR233" s="58"/>
      <c r="AS233" s="58"/>
      <c r="AT233" s="58"/>
    </row>
    <row r="234" spans="1:46" ht="12.75" customHeight="1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58"/>
      <c r="AM234" s="58"/>
      <c r="AN234" s="58"/>
      <c r="AO234" s="58"/>
      <c r="AP234" s="58"/>
      <c r="AQ234" s="58"/>
      <c r="AR234" s="58"/>
      <c r="AS234" s="58"/>
      <c r="AT234" s="58"/>
    </row>
    <row r="235" spans="1:46" ht="12.75" customHeight="1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  <c r="AD235" s="58"/>
      <c r="AE235" s="58"/>
      <c r="AF235" s="58"/>
      <c r="AG235" s="58"/>
      <c r="AH235" s="58"/>
      <c r="AI235" s="58"/>
      <c r="AJ235" s="58"/>
      <c r="AK235" s="58"/>
      <c r="AL235" s="58"/>
      <c r="AM235" s="58"/>
      <c r="AN235" s="58"/>
      <c r="AO235" s="58"/>
      <c r="AP235" s="58"/>
      <c r="AQ235" s="58"/>
      <c r="AR235" s="58"/>
      <c r="AS235" s="58"/>
      <c r="AT235" s="58"/>
    </row>
    <row r="236" spans="1:46" ht="12.75" customHeight="1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  <c r="AD236" s="58"/>
      <c r="AE236" s="58"/>
      <c r="AF236" s="58"/>
      <c r="AG236" s="58"/>
      <c r="AH236" s="58"/>
      <c r="AI236" s="58"/>
      <c r="AJ236" s="58"/>
      <c r="AK236" s="58"/>
      <c r="AL236" s="58"/>
      <c r="AM236" s="58"/>
      <c r="AN236" s="58"/>
      <c r="AO236" s="58"/>
      <c r="AP236" s="58"/>
      <c r="AQ236" s="58"/>
      <c r="AR236" s="58"/>
      <c r="AS236" s="58"/>
      <c r="AT236" s="58"/>
    </row>
    <row r="237" spans="1:46" ht="12.75" customHeight="1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  <c r="AK237" s="58"/>
      <c r="AL237" s="58"/>
      <c r="AM237" s="58"/>
      <c r="AN237" s="58"/>
      <c r="AO237" s="58"/>
      <c r="AP237" s="58"/>
      <c r="AQ237" s="58"/>
      <c r="AR237" s="58"/>
      <c r="AS237" s="58"/>
      <c r="AT237" s="58"/>
    </row>
    <row r="238" spans="1:46" ht="12.75" customHeight="1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  <c r="AE238" s="58"/>
      <c r="AF238" s="58"/>
      <c r="AG238" s="58"/>
      <c r="AH238" s="58"/>
      <c r="AI238" s="58"/>
      <c r="AJ238" s="58"/>
      <c r="AK238" s="58"/>
      <c r="AL238" s="58"/>
      <c r="AM238" s="58"/>
      <c r="AN238" s="58"/>
      <c r="AO238" s="58"/>
      <c r="AP238" s="58"/>
      <c r="AQ238" s="58"/>
      <c r="AR238" s="58"/>
      <c r="AS238" s="58"/>
      <c r="AT238" s="58"/>
    </row>
    <row r="239" spans="1:46" ht="12.75" customHeight="1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  <c r="AK239" s="58"/>
      <c r="AL239" s="58"/>
      <c r="AM239" s="58"/>
      <c r="AN239" s="58"/>
      <c r="AO239" s="58"/>
      <c r="AP239" s="58"/>
      <c r="AQ239" s="58"/>
      <c r="AR239" s="58"/>
      <c r="AS239" s="58"/>
      <c r="AT239" s="58"/>
    </row>
    <row r="240" spans="1:46" ht="12.75" customHeight="1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  <c r="AD240" s="58"/>
      <c r="AE240" s="58"/>
      <c r="AF240" s="58"/>
      <c r="AG240" s="58"/>
      <c r="AH240" s="58"/>
      <c r="AI240" s="58"/>
      <c r="AJ240" s="58"/>
      <c r="AK240" s="58"/>
      <c r="AL240" s="58"/>
      <c r="AM240" s="58"/>
      <c r="AN240" s="58"/>
      <c r="AO240" s="58"/>
      <c r="AP240" s="58"/>
      <c r="AQ240" s="58"/>
      <c r="AR240" s="58"/>
      <c r="AS240" s="58"/>
      <c r="AT240" s="58"/>
    </row>
    <row r="241" spans="1:46" ht="12.75" customHeight="1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  <c r="AD241" s="58"/>
      <c r="AE241" s="58"/>
      <c r="AF241" s="58"/>
      <c r="AG241" s="58"/>
      <c r="AH241" s="58"/>
      <c r="AI241" s="58"/>
      <c r="AJ241" s="58"/>
      <c r="AK241" s="58"/>
      <c r="AL241" s="58"/>
      <c r="AM241" s="58"/>
      <c r="AN241" s="58"/>
      <c r="AO241" s="58"/>
      <c r="AP241" s="58"/>
      <c r="AQ241" s="58"/>
      <c r="AR241" s="58"/>
      <c r="AS241" s="58"/>
      <c r="AT241" s="58"/>
    </row>
    <row r="242" spans="1:46" ht="12.75" customHeight="1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  <c r="AD242" s="58"/>
      <c r="AE242" s="58"/>
      <c r="AF242" s="58"/>
      <c r="AG242" s="58"/>
      <c r="AH242" s="58"/>
      <c r="AI242" s="58"/>
      <c r="AJ242" s="58"/>
      <c r="AK242" s="58"/>
      <c r="AL242" s="58"/>
      <c r="AM242" s="58"/>
      <c r="AN242" s="58"/>
      <c r="AO242" s="58"/>
      <c r="AP242" s="58"/>
      <c r="AQ242" s="58"/>
      <c r="AR242" s="58"/>
      <c r="AS242" s="58"/>
      <c r="AT242" s="58"/>
    </row>
    <row r="243" spans="1:46" ht="12.75" customHeight="1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  <c r="AD243" s="58"/>
      <c r="AE243" s="58"/>
      <c r="AF243" s="58"/>
      <c r="AG243" s="58"/>
      <c r="AH243" s="58"/>
      <c r="AI243" s="58"/>
      <c r="AJ243" s="58"/>
      <c r="AK243" s="58"/>
      <c r="AL243" s="58"/>
      <c r="AM243" s="58"/>
      <c r="AN243" s="58"/>
      <c r="AO243" s="58"/>
      <c r="AP243" s="58"/>
      <c r="AQ243" s="58"/>
      <c r="AR243" s="58"/>
      <c r="AS243" s="58"/>
      <c r="AT243" s="58"/>
    </row>
    <row r="244" spans="1:46" ht="12.75" customHeight="1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  <c r="AK244" s="58"/>
      <c r="AL244" s="58"/>
      <c r="AM244" s="58"/>
      <c r="AN244" s="58"/>
      <c r="AO244" s="58"/>
      <c r="AP244" s="58"/>
      <c r="AQ244" s="58"/>
      <c r="AR244" s="58"/>
      <c r="AS244" s="58"/>
      <c r="AT244" s="58"/>
    </row>
    <row r="245" spans="1:46" ht="12.75" customHeight="1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  <c r="AD245" s="58"/>
      <c r="AE245" s="58"/>
      <c r="AF245" s="58"/>
      <c r="AG245" s="58"/>
      <c r="AH245" s="58"/>
      <c r="AI245" s="58"/>
      <c r="AJ245" s="58"/>
      <c r="AK245" s="58"/>
      <c r="AL245" s="58"/>
      <c r="AM245" s="58"/>
      <c r="AN245" s="58"/>
      <c r="AO245" s="58"/>
      <c r="AP245" s="58"/>
      <c r="AQ245" s="58"/>
      <c r="AR245" s="58"/>
      <c r="AS245" s="58"/>
      <c r="AT245" s="58"/>
    </row>
    <row r="246" spans="1:46" ht="12.75" customHeight="1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  <c r="AK246" s="58"/>
      <c r="AL246" s="58"/>
      <c r="AM246" s="58"/>
      <c r="AN246" s="58"/>
      <c r="AO246" s="58"/>
      <c r="AP246" s="58"/>
      <c r="AQ246" s="58"/>
      <c r="AR246" s="58"/>
      <c r="AS246" s="58"/>
      <c r="AT246" s="58"/>
    </row>
    <row r="247" spans="1:46" ht="12.75" customHeight="1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  <c r="AE247" s="58"/>
      <c r="AF247" s="58"/>
      <c r="AG247" s="58"/>
      <c r="AH247" s="58"/>
      <c r="AI247" s="58"/>
      <c r="AJ247" s="58"/>
      <c r="AK247" s="58"/>
      <c r="AL247" s="58"/>
      <c r="AM247" s="58"/>
      <c r="AN247" s="58"/>
      <c r="AO247" s="58"/>
      <c r="AP247" s="58"/>
      <c r="AQ247" s="58"/>
      <c r="AR247" s="58"/>
      <c r="AS247" s="58"/>
      <c r="AT247" s="58"/>
    </row>
    <row r="248" spans="1:46" ht="12.75" customHeight="1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  <c r="AD248" s="58"/>
      <c r="AE248" s="58"/>
      <c r="AF248" s="58"/>
      <c r="AG248" s="58"/>
      <c r="AH248" s="58"/>
      <c r="AI248" s="58"/>
      <c r="AJ248" s="58"/>
      <c r="AK248" s="58"/>
      <c r="AL248" s="58"/>
      <c r="AM248" s="58"/>
      <c r="AN248" s="58"/>
      <c r="AO248" s="58"/>
      <c r="AP248" s="58"/>
      <c r="AQ248" s="58"/>
      <c r="AR248" s="58"/>
      <c r="AS248" s="58"/>
      <c r="AT248" s="58"/>
    </row>
    <row r="249" spans="1:46" ht="12.75" customHeight="1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  <c r="AK249" s="58"/>
      <c r="AL249" s="58"/>
      <c r="AM249" s="58"/>
      <c r="AN249" s="58"/>
      <c r="AO249" s="58"/>
      <c r="AP249" s="58"/>
      <c r="AQ249" s="58"/>
      <c r="AR249" s="58"/>
      <c r="AS249" s="58"/>
      <c r="AT249" s="58"/>
    </row>
    <row r="250" spans="1:46" ht="12.75" customHeight="1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  <c r="AD250" s="58"/>
      <c r="AE250" s="58"/>
      <c r="AF250" s="58"/>
      <c r="AG250" s="58"/>
      <c r="AH250" s="58"/>
      <c r="AI250" s="58"/>
      <c r="AJ250" s="58"/>
      <c r="AK250" s="58"/>
      <c r="AL250" s="58"/>
      <c r="AM250" s="58"/>
      <c r="AN250" s="58"/>
      <c r="AO250" s="58"/>
      <c r="AP250" s="58"/>
      <c r="AQ250" s="58"/>
      <c r="AR250" s="58"/>
      <c r="AS250" s="58"/>
      <c r="AT250" s="58"/>
    </row>
    <row r="251" spans="1:46" ht="12.75" customHeight="1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/>
      <c r="AJ251" s="58"/>
      <c r="AK251" s="58"/>
      <c r="AL251" s="58"/>
      <c r="AM251" s="58"/>
      <c r="AN251" s="58"/>
      <c r="AO251" s="58"/>
      <c r="AP251" s="58"/>
      <c r="AQ251" s="58"/>
      <c r="AR251" s="58"/>
      <c r="AS251" s="58"/>
      <c r="AT251" s="58"/>
    </row>
    <row r="252" spans="1:46" ht="12.75" customHeight="1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  <c r="AK252" s="58"/>
      <c r="AL252" s="58"/>
      <c r="AM252" s="58"/>
      <c r="AN252" s="58"/>
      <c r="AO252" s="58"/>
      <c r="AP252" s="58"/>
      <c r="AQ252" s="58"/>
      <c r="AR252" s="58"/>
      <c r="AS252" s="58"/>
      <c r="AT252" s="58"/>
    </row>
    <row r="253" spans="1:46" ht="12.75" customHeight="1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  <c r="AE253" s="58"/>
      <c r="AF253" s="58"/>
      <c r="AG253" s="58"/>
      <c r="AH253" s="58"/>
      <c r="AI253" s="58"/>
      <c r="AJ253" s="58"/>
      <c r="AK253" s="58"/>
      <c r="AL253" s="58"/>
      <c r="AM253" s="58"/>
      <c r="AN253" s="58"/>
      <c r="AO253" s="58"/>
      <c r="AP253" s="58"/>
      <c r="AQ253" s="58"/>
      <c r="AR253" s="58"/>
      <c r="AS253" s="58"/>
      <c r="AT253" s="58"/>
    </row>
    <row r="254" spans="1:46" ht="12.75" customHeight="1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  <c r="AE254" s="58"/>
      <c r="AF254" s="58"/>
      <c r="AG254" s="58"/>
      <c r="AH254" s="58"/>
      <c r="AI254" s="58"/>
      <c r="AJ254" s="58"/>
      <c r="AK254" s="58"/>
      <c r="AL254" s="58"/>
      <c r="AM254" s="58"/>
      <c r="AN254" s="58"/>
      <c r="AO254" s="58"/>
      <c r="AP254" s="58"/>
      <c r="AQ254" s="58"/>
      <c r="AR254" s="58"/>
      <c r="AS254" s="58"/>
      <c r="AT254" s="58"/>
    </row>
    <row r="255" spans="1:46" ht="12.75" customHeight="1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  <c r="AE255" s="58"/>
      <c r="AF255" s="58"/>
      <c r="AG255" s="58"/>
      <c r="AH255" s="58"/>
      <c r="AI255" s="58"/>
      <c r="AJ255" s="58"/>
      <c r="AK255" s="58"/>
      <c r="AL255" s="58"/>
      <c r="AM255" s="58"/>
      <c r="AN255" s="58"/>
      <c r="AO255" s="58"/>
      <c r="AP255" s="58"/>
      <c r="AQ255" s="58"/>
      <c r="AR255" s="58"/>
      <c r="AS255" s="58"/>
      <c r="AT255" s="58"/>
    </row>
    <row r="256" spans="1:46" ht="12.75" customHeight="1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58"/>
      <c r="AF256" s="58"/>
      <c r="AG256" s="58"/>
      <c r="AH256" s="58"/>
      <c r="AI256" s="58"/>
      <c r="AJ256" s="58"/>
      <c r="AK256" s="58"/>
      <c r="AL256" s="58"/>
      <c r="AM256" s="58"/>
      <c r="AN256" s="58"/>
      <c r="AO256" s="58"/>
      <c r="AP256" s="58"/>
      <c r="AQ256" s="58"/>
      <c r="AR256" s="58"/>
      <c r="AS256" s="58"/>
      <c r="AT256" s="58"/>
    </row>
    <row r="257" spans="1:46" ht="12.75" customHeight="1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  <c r="AK257" s="58"/>
      <c r="AL257" s="58"/>
      <c r="AM257" s="58"/>
      <c r="AN257" s="58"/>
      <c r="AO257" s="58"/>
      <c r="AP257" s="58"/>
      <c r="AQ257" s="58"/>
      <c r="AR257" s="58"/>
      <c r="AS257" s="58"/>
      <c r="AT257" s="58"/>
    </row>
    <row r="258" spans="1:46" ht="12.75" customHeight="1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  <c r="AE258" s="58"/>
      <c r="AF258" s="58"/>
      <c r="AG258" s="58"/>
      <c r="AH258" s="58"/>
      <c r="AI258" s="58"/>
      <c r="AJ258" s="58"/>
      <c r="AK258" s="58"/>
      <c r="AL258" s="58"/>
      <c r="AM258" s="58"/>
      <c r="AN258" s="58"/>
      <c r="AO258" s="58"/>
      <c r="AP258" s="58"/>
      <c r="AQ258" s="58"/>
      <c r="AR258" s="58"/>
      <c r="AS258" s="58"/>
      <c r="AT258" s="58"/>
    </row>
    <row r="259" spans="1:46" ht="12.75" customHeight="1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  <c r="AE259" s="58"/>
      <c r="AF259" s="58"/>
      <c r="AG259" s="58"/>
      <c r="AH259" s="58"/>
      <c r="AI259" s="58"/>
      <c r="AJ259" s="58"/>
      <c r="AK259" s="58"/>
      <c r="AL259" s="58"/>
      <c r="AM259" s="58"/>
      <c r="AN259" s="58"/>
      <c r="AO259" s="58"/>
      <c r="AP259" s="58"/>
      <c r="AQ259" s="58"/>
      <c r="AR259" s="58"/>
      <c r="AS259" s="58"/>
      <c r="AT259" s="58"/>
    </row>
    <row r="260" spans="1:46" ht="12.75" customHeight="1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  <c r="AD260" s="58"/>
      <c r="AE260" s="58"/>
      <c r="AF260" s="58"/>
      <c r="AG260" s="58"/>
      <c r="AH260" s="58"/>
      <c r="AI260" s="58"/>
      <c r="AJ260" s="58"/>
      <c r="AK260" s="58"/>
      <c r="AL260" s="58"/>
      <c r="AM260" s="58"/>
      <c r="AN260" s="58"/>
      <c r="AO260" s="58"/>
      <c r="AP260" s="58"/>
      <c r="AQ260" s="58"/>
      <c r="AR260" s="58"/>
      <c r="AS260" s="58"/>
      <c r="AT260" s="58"/>
    </row>
    <row r="261" spans="1:46" ht="12.75" customHeight="1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  <c r="AD261" s="58"/>
      <c r="AE261" s="58"/>
      <c r="AF261" s="58"/>
      <c r="AG261" s="58"/>
      <c r="AH261" s="58"/>
      <c r="AI261" s="58"/>
      <c r="AJ261" s="58"/>
      <c r="AK261" s="58"/>
      <c r="AL261" s="58"/>
      <c r="AM261" s="58"/>
      <c r="AN261" s="58"/>
      <c r="AO261" s="58"/>
      <c r="AP261" s="58"/>
      <c r="AQ261" s="58"/>
      <c r="AR261" s="58"/>
      <c r="AS261" s="58"/>
      <c r="AT261" s="58"/>
    </row>
    <row r="262" spans="1:46" ht="12.75" customHeight="1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  <c r="AK262" s="58"/>
      <c r="AL262" s="58"/>
      <c r="AM262" s="58"/>
      <c r="AN262" s="58"/>
      <c r="AO262" s="58"/>
      <c r="AP262" s="58"/>
      <c r="AQ262" s="58"/>
      <c r="AR262" s="58"/>
      <c r="AS262" s="58"/>
      <c r="AT262" s="58"/>
    </row>
    <row r="263" spans="1:46" ht="12.75" customHeight="1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  <c r="AK263" s="58"/>
      <c r="AL263" s="58"/>
      <c r="AM263" s="58"/>
      <c r="AN263" s="58"/>
      <c r="AO263" s="58"/>
      <c r="AP263" s="58"/>
      <c r="AQ263" s="58"/>
      <c r="AR263" s="58"/>
      <c r="AS263" s="58"/>
      <c r="AT263" s="58"/>
    </row>
    <row r="264" spans="1:46" ht="12.75" customHeight="1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  <c r="AD264" s="58"/>
      <c r="AE264" s="58"/>
      <c r="AF264" s="58"/>
      <c r="AG264" s="58"/>
      <c r="AH264" s="58"/>
      <c r="AI264" s="58"/>
      <c r="AJ264" s="58"/>
      <c r="AK264" s="58"/>
      <c r="AL264" s="58"/>
      <c r="AM264" s="58"/>
      <c r="AN264" s="58"/>
      <c r="AO264" s="58"/>
      <c r="AP264" s="58"/>
      <c r="AQ264" s="58"/>
      <c r="AR264" s="58"/>
      <c r="AS264" s="58"/>
      <c r="AT264" s="58"/>
    </row>
    <row r="265" spans="1:46" ht="12.75" customHeight="1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  <c r="AK265" s="58"/>
      <c r="AL265" s="58"/>
      <c r="AM265" s="58"/>
      <c r="AN265" s="58"/>
      <c r="AO265" s="58"/>
      <c r="AP265" s="58"/>
      <c r="AQ265" s="58"/>
      <c r="AR265" s="58"/>
      <c r="AS265" s="58"/>
      <c r="AT265" s="58"/>
    </row>
    <row r="266" spans="1:46" ht="12.75" customHeight="1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  <c r="AD266" s="58"/>
      <c r="AE266" s="58"/>
      <c r="AF266" s="58"/>
      <c r="AG266" s="58"/>
      <c r="AH266" s="58"/>
      <c r="AI266" s="58"/>
      <c r="AJ266" s="58"/>
      <c r="AK266" s="58"/>
      <c r="AL266" s="58"/>
      <c r="AM266" s="58"/>
      <c r="AN266" s="58"/>
      <c r="AO266" s="58"/>
      <c r="AP266" s="58"/>
      <c r="AQ266" s="58"/>
      <c r="AR266" s="58"/>
      <c r="AS266" s="58"/>
      <c r="AT266" s="58"/>
    </row>
    <row r="267" spans="1:46" ht="12.75" customHeight="1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  <c r="AK267" s="58"/>
      <c r="AL267" s="58"/>
      <c r="AM267" s="58"/>
      <c r="AN267" s="58"/>
      <c r="AO267" s="58"/>
      <c r="AP267" s="58"/>
      <c r="AQ267" s="58"/>
      <c r="AR267" s="58"/>
      <c r="AS267" s="58"/>
      <c r="AT267" s="58"/>
    </row>
    <row r="268" spans="1:46" ht="12.75" customHeight="1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  <c r="AD268" s="58"/>
      <c r="AE268" s="58"/>
      <c r="AF268" s="58"/>
      <c r="AG268" s="58"/>
      <c r="AH268" s="58"/>
      <c r="AI268" s="58"/>
      <c r="AJ268" s="58"/>
      <c r="AK268" s="58"/>
      <c r="AL268" s="58"/>
      <c r="AM268" s="58"/>
      <c r="AN268" s="58"/>
      <c r="AO268" s="58"/>
      <c r="AP268" s="58"/>
      <c r="AQ268" s="58"/>
      <c r="AR268" s="58"/>
      <c r="AS268" s="58"/>
      <c r="AT268" s="58"/>
    </row>
    <row r="269" spans="1:46" ht="12.75" customHeight="1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  <c r="AD269" s="58"/>
      <c r="AE269" s="58"/>
      <c r="AF269" s="58"/>
      <c r="AG269" s="58"/>
      <c r="AH269" s="58"/>
      <c r="AI269" s="58"/>
      <c r="AJ269" s="58"/>
      <c r="AK269" s="58"/>
      <c r="AL269" s="58"/>
      <c r="AM269" s="58"/>
      <c r="AN269" s="58"/>
      <c r="AO269" s="58"/>
      <c r="AP269" s="58"/>
      <c r="AQ269" s="58"/>
      <c r="AR269" s="58"/>
      <c r="AS269" s="58"/>
      <c r="AT269" s="58"/>
    </row>
    <row r="270" spans="1:46" ht="12.75" customHeight="1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  <c r="AK270" s="58"/>
      <c r="AL270" s="58"/>
      <c r="AM270" s="58"/>
      <c r="AN270" s="58"/>
      <c r="AO270" s="58"/>
      <c r="AP270" s="58"/>
      <c r="AQ270" s="58"/>
      <c r="AR270" s="58"/>
      <c r="AS270" s="58"/>
      <c r="AT270" s="58"/>
    </row>
    <row r="271" spans="1:46" ht="12.75" customHeight="1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  <c r="AD271" s="58"/>
      <c r="AE271" s="58"/>
      <c r="AF271" s="58"/>
      <c r="AG271" s="58"/>
      <c r="AH271" s="58"/>
      <c r="AI271" s="58"/>
      <c r="AJ271" s="58"/>
      <c r="AK271" s="58"/>
      <c r="AL271" s="58"/>
      <c r="AM271" s="58"/>
      <c r="AN271" s="58"/>
      <c r="AO271" s="58"/>
      <c r="AP271" s="58"/>
      <c r="AQ271" s="58"/>
      <c r="AR271" s="58"/>
      <c r="AS271" s="58"/>
      <c r="AT271" s="58"/>
    </row>
    <row r="272" spans="1:46" ht="12.75" customHeight="1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  <c r="AD272" s="58"/>
      <c r="AE272" s="58"/>
      <c r="AF272" s="58"/>
      <c r="AG272" s="58"/>
      <c r="AH272" s="58"/>
      <c r="AI272" s="58"/>
      <c r="AJ272" s="58"/>
      <c r="AK272" s="58"/>
      <c r="AL272" s="58"/>
      <c r="AM272" s="58"/>
      <c r="AN272" s="58"/>
      <c r="AO272" s="58"/>
      <c r="AP272" s="58"/>
      <c r="AQ272" s="58"/>
      <c r="AR272" s="58"/>
      <c r="AS272" s="58"/>
      <c r="AT272" s="58"/>
    </row>
    <row r="273" spans="1:46" ht="12.75" customHeight="1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  <c r="AK273" s="58"/>
      <c r="AL273" s="58"/>
      <c r="AM273" s="58"/>
      <c r="AN273" s="58"/>
      <c r="AO273" s="58"/>
      <c r="AP273" s="58"/>
      <c r="AQ273" s="58"/>
      <c r="AR273" s="58"/>
      <c r="AS273" s="58"/>
      <c r="AT273" s="58"/>
    </row>
    <row r="274" spans="1:46" ht="12.75" customHeight="1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  <c r="AD274" s="58"/>
      <c r="AE274" s="58"/>
      <c r="AF274" s="58"/>
      <c r="AG274" s="58"/>
      <c r="AH274" s="58"/>
      <c r="AI274" s="58"/>
      <c r="AJ274" s="58"/>
      <c r="AK274" s="58"/>
      <c r="AL274" s="58"/>
      <c r="AM274" s="58"/>
      <c r="AN274" s="58"/>
      <c r="AO274" s="58"/>
      <c r="AP274" s="58"/>
      <c r="AQ274" s="58"/>
      <c r="AR274" s="58"/>
      <c r="AS274" s="58"/>
      <c r="AT274" s="58"/>
    </row>
    <row r="275" spans="1:46" ht="12.75" customHeight="1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  <c r="AK275" s="58"/>
      <c r="AL275" s="58"/>
      <c r="AM275" s="58"/>
      <c r="AN275" s="58"/>
      <c r="AO275" s="58"/>
      <c r="AP275" s="58"/>
      <c r="AQ275" s="58"/>
      <c r="AR275" s="58"/>
      <c r="AS275" s="58"/>
      <c r="AT275" s="58"/>
    </row>
    <row r="276" spans="1:46" ht="12.75" customHeight="1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  <c r="AD276" s="58"/>
      <c r="AE276" s="58"/>
      <c r="AF276" s="58"/>
      <c r="AG276" s="58"/>
      <c r="AH276" s="58"/>
      <c r="AI276" s="58"/>
      <c r="AJ276" s="58"/>
      <c r="AK276" s="58"/>
      <c r="AL276" s="58"/>
      <c r="AM276" s="58"/>
      <c r="AN276" s="58"/>
      <c r="AO276" s="58"/>
      <c r="AP276" s="58"/>
      <c r="AQ276" s="58"/>
      <c r="AR276" s="58"/>
      <c r="AS276" s="58"/>
      <c r="AT276" s="58"/>
    </row>
    <row r="277" spans="1:46" ht="12.75" customHeight="1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  <c r="AK277" s="58"/>
      <c r="AL277" s="58"/>
      <c r="AM277" s="58"/>
      <c r="AN277" s="58"/>
      <c r="AO277" s="58"/>
      <c r="AP277" s="58"/>
      <c r="AQ277" s="58"/>
      <c r="AR277" s="58"/>
      <c r="AS277" s="58"/>
      <c r="AT277" s="58"/>
    </row>
    <row r="278" spans="1:46" ht="12.75" customHeight="1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  <c r="AK278" s="58"/>
      <c r="AL278" s="58"/>
      <c r="AM278" s="58"/>
      <c r="AN278" s="58"/>
      <c r="AO278" s="58"/>
      <c r="AP278" s="58"/>
      <c r="AQ278" s="58"/>
      <c r="AR278" s="58"/>
      <c r="AS278" s="58"/>
      <c r="AT278" s="58"/>
    </row>
    <row r="279" spans="1:46" ht="12.75" customHeight="1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  <c r="AD279" s="58"/>
      <c r="AE279" s="58"/>
      <c r="AF279" s="58"/>
      <c r="AG279" s="58"/>
      <c r="AH279" s="58"/>
      <c r="AI279" s="58"/>
      <c r="AJ279" s="58"/>
      <c r="AK279" s="58"/>
      <c r="AL279" s="58"/>
      <c r="AM279" s="58"/>
      <c r="AN279" s="58"/>
      <c r="AO279" s="58"/>
      <c r="AP279" s="58"/>
      <c r="AQ279" s="58"/>
      <c r="AR279" s="58"/>
      <c r="AS279" s="58"/>
      <c r="AT279" s="58"/>
    </row>
    <row r="280" spans="1:46" ht="12.75" customHeight="1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  <c r="AD280" s="58"/>
      <c r="AE280" s="58"/>
      <c r="AF280" s="58"/>
      <c r="AG280" s="58"/>
      <c r="AH280" s="58"/>
      <c r="AI280" s="58"/>
      <c r="AJ280" s="58"/>
      <c r="AK280" s="58"/>
      <c r="AL280" s="58"/>
      <c r="AM280" s="58"/>
      <c r="AN280" s="58"/>
      <c r="AO280" s="58"/>
      <c r="AP280" s="58"/>
      <c r="AQ280" s="58"/>
      <c r="AR280" s="58"/>
      <c r="AS280" s="58"/>
      <c r="AT280" s="58"/>
    </row>
    <row r="281" spans="1:46" ht="12.75" customHeight="1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  <c r="AD281" s="58"/>
      <c r="AE281" s="58"/>
      <c r="AF281" s="58"/>
      <c r="AG281" s="58"/>
      <c r="AH281" s="58"/>
      <c r="AI281" s="58"/>
      <c r="AJ281" s="58"/>
      <c r="AK281" s="58"/>
      <c r="AL281" s="58"/>
      <c r="AM281" s="58"/>
      <c r="AN281" s="58"/>
      <c r="AO281" s="58"/>
      <c r="AP281" s="58"/>
      <c r="AQ281" s="58"/>
      <c r="AR281" s="58"/>
      <c r="AS281" s="58"/>
      <c r="AT281" s="58"/>
    </row>
    <row r="282" spans="1:46" ht="12.75" customHeight="1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  <c r="AD282" s="58"/>
      <c r="AE282" s="58"/>
      <c r="AF282" s="58"/>
      <c r="AG282" s="58"/>
      <c r="AH282" s="58"/>
      <c r="AI282" s="58"/>
      <c r="AJ282" s="58"/>
      <c r="AK282" s="58"/>
      <c r="AL282" s="58"/>
      <c r="AM282" s="58"/>
      <c r="AN282" s="58"/>
      <c r="AO282" s="58"/>
      <c r="AP282" s="58"/>
      <c r="AQ282" s="58"/>
      <c r="AR282" s="58"/>
      <c r="AS282" s="58"/>
      <c r="AT282" s="58"/>
    </row>
    <row r="283" spans="1:46" ht="12.75" customHeight="1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  <c r="AK283" s="58"/>
      <c r="AL283" s="58"/>
      <c r="AM283" s="58"/>
      <c r="AN283" s="58"/>
      <c r="AO283" s="58"/>
      <c r="AP283" s="58"/>
      <c r="AQ283" s="58"/>
      <c r="AR283" s="58"/>
      <c r="AS283" s="58"/>
      <c r="AT283" s="58"/>
    </row>
    <row r="284" spans="1:46" ht="12.75" customHeight="1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  <c r="AD284" s="58"/>
      <c r="AE284" s="58"/>
      <c r="AF284" s="58"/>
      <c r="AG284" s="58"/>
      <c r="AH284" s="58"/>
      <c r="AI284" s="58"/>
      <c r="AJ284" s="58"/>
      <c r="AK284" s="58"/>
      <c r="AL284" s="58"/>
      <c r="AM284" s="58"/>
      <c r="AN284" s="58"/>
      <c r="AO284" s="58"/>
      <c r="AP284" s="58"/>
      <c r="AQ284" s="58"/>
      <c r="AR284" s="58"/>
      <c r="AS284" s="58"/>
      <c r="AT284" s="58"/>
    </row>
    <row r="285" spans="1:46" ht="12.75" customHeight="1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  <c r="AD285" s="58"/>
      <c r="AE285" s="58"/>
      <c r="AF285" s="58"/>
      <c r="AG285" s="58"/>
      <c r="AH285" s="58"/>
      <c r="AI285" s="58"/>
      <c r="AJ285" s="58"/>
      <c r="AK285" s="58"/>
      <c r="AL285" s="58"/>
      <c r="AM285" s="58"/>
      <c r="AN285" s="58"/>
      <c r="AO285" s="58"/>
      <c r="AP285" s="58"/>
      <c r="AQ285" s="58"/>
      <c r="AR285" s="58"/>
      <c r="AS285" s="58"/>
      <c r="AT285" s="58"/>
    </row>
    <row r="286" spans="1:46" ht="12.75" customHeight="1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  <c r="AK286" s="58"/>
      <c r="AL286" s="58"/>
      <c r="AM286" s="58"/>
      <c r="AN286" s="58"/>
      <c r="AO286" s="58"/>
      <c r="AP286" s="58"/>
      <c r="AQ286" s="58"/>
      <c r="AR286" s="58"/>
      <c r="AS286" s="58"/>
      <c r="AT286" s="58"/>
    </row>
    <row r="287" spans="1:46" ht="12.75" customHeight="1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  <c r="AD287" s="58"/>
      <c r="AE287" s="58"/>
      <c r="AF287" s="58"/>
      <c r="AG287" s="58"/>
      <c r="AH287" s="58"/>
      <c r="AI287" s="58"/>
      <c r="AJ287" s="58"/>
      <c r="AK287" s="58"/>
      <c r="AL287" s="58"/>
      <c r="AM287" s="58"/>
      <c r="AN287" s="58"/>
      <c r="AO287" s="58"/>
      <c r="AP287" s="58"/>
      <c r="AQ287" s="58"/>
      <c r="AR287" s="58"/>
      <c r="AS287" s="58"/>
      <c r="AT287" s="58"/>
    </row>
    <row r="288" spans="1:46" ht="12.75" customHeight="1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  <c r="AD288" s="58"/>
      <c r="AE288" s="58"/>
      <c r="AF288" s="58"/>
      <c r="AG288" s="58"/>
      <c r="AH288" s="58"/>
      <c r="AI288" s="58"/>
      <c r="AJ288" s="58"/>
      <c r="AK288" s="58"/>
      <c r="AL288" s="58"/>
      <c r="AM288" s="58"/>
      <c r="AN288" s="58"/>
      <c r="AO288" s="58"/>
      <c r="AP288" s="58"/>
      <c r="AQ288" s="58"/>
      <c r="AR288" s="58"/>
      <c r="AS288" s="58"/>
      <c r="AT288" s="58"/>
    </row>
    <row r="289" spans="1:46" ht="12.75" customHeight="1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  <c r="AD289" s="58"/>
      <c r="AE289" s="58"/>
      <c r="AF289" s="58"/>
      <c r="AG289" s="58"/>
      <c r="AH289" s="58"/>
      <c r="AI289" s="58"/>
      <c r="AJ289" s="58"/>
      <c r="AK289" s="58"/>
      <c r="AL289" s="58"/>
      <c r="AM289" s="58"/>
      <c r="AN289" s="58"/>
      <c r="AO289" s="58"/>
      <c r="AP289" s="58"/>
      <c r="AQ289" s="58"/>
      <c r="AR289" s="58"/>
      <c r="AS289" s="58"/>
      <c r="AT289" s="58"/>
    </row>
    <row r="290" spans="1:46" ht="12.75" customHeight="1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  <c r="AD290" s="58"/>
      <c r="AE290" s="58"/>
      <c r="AF290" s="58"/>
      <c r="AG290" s="58"/>
      <c r="AH290" s="58"/>
      <c r="AI290" s="58"/>
      <c r="AJ290" s="58"/>
      <c r="AK290" s="58"/>
      <c r="AL290" s="58"/>
      <c r="AM290" s="58"/>
      <c r="AN290" s="58"/>
      <c r="AO290" s="58"/>
      <c r="AP290" s="58"/>
      <c r="AQ290" s="58"/>
      <c r="AR290" s="58"/>
      <c r="AS290" s="58"/>
      <c r="AT290" s="58"/>
    </row>
    <row r="291" spans="1:46" ht="12.75" customHeight="1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  <c r="AD291" s="58"/>
      <c r="AE291" s="58"/>
      <c r="AF291" s="58"/>
      <c r="AG291" s="58"/>
      <c r="AH291" s="58"/>
      <c r="AI291" s="58"/>
      <c r="AJ291" s="58"/>
      <c r="AK291" s="58"/>
      <c r="AL291" s="58"/>
      <c r="AM291" s="58"/>
      <c r="AN291" s="58"/>
      <c r="AO291" s="58"/>
      <c r="AP291" s="58"/>
      <c r="AQ291" s="58"/>
      <c r="AR291" s="58"/>
      <c r="AS291" s="58"/>
      <c r="AT291" s="58"/>
    </row>
    <row r="292" spans="1:46" ht="12.75" customHeight="1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  <c r="AD292" s="58"/>
      <c r="AE292" s="58"/>
      <c r="AF292" s="58"/>
      <c r="AG292" s="58"/>
      <c r="AH292" s="58"/>
      <c r="AI292" s="58"/>
      <c r="AJ292" s="58"/>
      <c r="AK292" s="58"/>
      <c r="AL292" s="58"/>
      <c r="AM292" s="58"/>
      <c r="AN292" s="58"/>
      <c r="AO292" s="58"/>
      <c r="AP292" s="58"/>
      <c r="AQ292" s="58"/>
      <c r="AR292" s="58"/>
      <c r="AS292" s="58"/>
      <c r="AT292" s="58"/>
    </row>
    <row r="293" spans="1:46" ht="12.75" customHeight="1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  <c r="AD293" s="58"/>
      <c r="AE293" s="58"/>
      <c r="AF293" s="58"/>
      <c r="AG293" s="58"/>
      <c r="AH293" s="58"/>
      <c r="AI293" s="58"/>
      <c r="AJ293" s="58"/>
      <c r="AK293" s="58"/>
      <c r="AL293" s="58"/>
      <c r="AM293" s="58"/>
      <c r="AN293" s="58"/>
      <c r="AO293" s="58"/>
      <c r="AP293" s="58"/>
      <c r="AQ293" s="58"/>
      <c r="AR293" s="58"/>
      <c r="AS293" s="58"/>
      <c r="AT293" s="58"/>
    </row>
    <row r="294" spans="1:46" ht="12.75" customHeight="1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  <c r="AK294" s="58"/>
      <c r="AL294" s="58"/>
      <c r="AM294" s="58"/>
      <c r="AN294" s="58"/>
      <c r="AO294" s="58"/>
      <c r="AP294" s="58"/>
      <c r="AQ294" s="58"/>
      <c r="AR294" s="58"/>
      <c r="AS294" s="58"/>
      <c r="AT294" s="58"/>
    </row>
    <row r="295" spans="1:46" ht="12.75" customHeight="1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  <c r="AD295" s="58"/>
      <c r="AE295" s="58"/>
      <c r="AF295" s="58"/>
      <c r="AG295" s="58"/>
      <c r="AH295" s="58"/>
      <c r="AI295" s="58"/>
      <c r="AJ295" s="58"/>
      <c r="AK295" s="58"/>
      <c r="AL295" s="58"/>
      <c r="AM295" s="58"/>
      <c r="AN295" s="58"/>
      <c r="AO295" s="58"/>
      <c r="AP295" s="58"/>
      <c r="AQ295" s="58"/>
      <c r="AR295" s="58"/>
      <c r="AS295" s="58"/>
      <c r="AT295" s="58"/>
    </row>
    <row r="296" spans="1:46" ht="12.75" customHeight="1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  <c r="AD296" s="58"/>
      <c r="AE296" s="58"/>
      <c r="AF296" s="58"/>
      <c r="AG296" s="58"/>
      <c r="AH296" s="58"/>
      <c r="AI296" s="58"/>
      <c r="AJ296" s="58"/>
      <c r="AK296" s="58"/>
      <c r="AL296" s="58"/>
      <c r="AM296" s="58"/>
      <c r="AN296" s="58"/>
      <c r="AO296" s="58"/>
      <c r="AP296" s="58"/>
      <c r="AQ296" s="58"/>
      <c r="AR296" s="58"/>
      <c r="AS296" s="58"/>
      <c r="AT296" s="58"/>
    </row>
    <row r="297" spans="1:46" ht="12.75" customHeight="1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  <c r="AK297" s="58"/>
      <c r="AL297" s="58"/>
      <c r="AM297" s="58"/>
      <c r="AN297" s="58"/>
      <c r="AO297" s="58"/>
      <c r="AP297" s="58"/>
      <c r="AQ297" s="58"/>
      <c r="AR297" s="58"/>
      <c r="AS297" s="58"/>
      <c r="AT297" s="58"/>
    </row>
    <row r="298" spans="1:46" ht="12.75" customHeight="1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  <c r="AD298" s="58"/>
      <c r="AE298" s="58"/>
      <c r="AF298" s="58"/>
      <c r="AG298" s="58"/>
      <c r="AH298" s="58"/>
      <c r="AI298" s="58"/>
      <c r="AJ298" s="58"/>
      <c r="AK298" s="58"/>
      <c r="AL298" s="58"/>
      <c r="AM298" s="58"/>
      <c r="AN298" s="58"/>
      <c r="AO298" s="58"/>
      <c r="AP298" s="58"/>
      <c r="AQ298" s="58"/>
      <c r="AR298" s="58"/>
      <c r="AS298" s="58"/>
      <c r="AT298" s="58"/>
    </row>
    <row r="299" spans="1:46" ht="12.75" customHeight="1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  <c r="AD299" s="58"/>
      <c r="AE299" s="58"/>
      <c r="AF299" s="58"/>
      <c r="AG299" s="58"/>
      <c r="AH299" s="58"/>
      <c r="AI299" s="58"/>
      <c r="AJ299" s="58"/>
      <c r="AK299" s="58"/>
      <c r="AL299" s="58"/>
      <c r="AM299" s="58"/>
      <c r="AN299" s="58"/>
      <c r="AO299" s="58"/>
      <c r="AP299" s="58"/>
      <c r="AQ299" s="58"/>
      <c r="AR299" s="58"/>
      <c r="AS299" s="58"/>
      <c r="AT299" s="58"/>
    </row>
    <row r="300" spans="1:46" ht="12.75" customHeight="1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  <c r="AD300" s="58"/>
      <c r="AE300" s="58"/>
      <c r="AF300" s="58"/>
      <c r="AG300" s="58"/>
      <c r="AH300" s="58"/>
      <c r="AI300" s="58"/>
      <c r="AJ300" s="58"/>
      <c r="AK300" s="58"/>
      <c r="AL300" s="58"/>
      <c r="AM300" s="58"/>
      <c r="AN300" s="58"/>
      <c r="AO300" s="58"/>
      <c r="AP300" s="58"/>
      <c r="AQ300" s="58"/>
      <c r="AR300" s="58"/>
      <c r="AS300" s="58"/>
      <c r="AT300" s="58"/>
    </row>
    <row r="301" spans="1:46" ht="12.75" customHeight="1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8"/>
      <c r="AN301" s="58"/>
      <c r="AO301" s="58"/>
      <c r="AP301" s="58"/>
      <c r="AQ301" s="58"/>
      <c r="AR301" s="58"/>
      <c r="AS301" s="58"/>
      <c r="AT301" s="58"/>
    </row>
    <row r="302" spans="1:46" ht="12.75" customHeight="1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8"/>
      <c r="AN302" s="58"/>
      <c r="AO302" s="58"/>
      <c r="AP302" s="58"/>
      <c r="AQ302" s="58"/>
      <c r="AR302" s="58"/>
      <c r="AS302" s="58"/>
      <c r="AT302" s="58"/>
    </row>
    <row r="303" spans="1:46" ht="12.75" customHeight="1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8"/>
      <c r="AN303" s="58"/>
      <c r="AO303" s="58"/>
      <c r="AP303" s="58"/>
      <c r="AQ303" s="58"/>
      <c r="AR303" s="58"/>
      <c r="AS303" s="58"/>
      <c r="AT303" s="58"/>
    </row>
    <row r="304" spans="1:46" ht="12.75" customHeight="1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8"/>
      <c r="AN304" s="58"/>
      <c r="AO304" s="58"/>
      <c r="AP304" s="58"/>
      <c r="AQ304" s="58"/>
      <c r="AR304" s="58"/>
      <c r="AS304" s="58"/>
      <c r="AT304" s="58"/>
    </row>
    <row r="305" spans="1:46" ht="12.75" customHeight="1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8"/>
      <c r="AN305" s="58"/>
      <c r="AO305" s="58"/>
      <c r="AP305" s="58"/>
      <c r="AQ305" s="58"/>
      <c r="AR305" s="58"/>
      <c r="AS305" s="58"/>
      <c r="AT305" s="58"/>
    </row>
    <row r="306" spans="1:46" ht="12.75" customHeight="1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8"/>
      <c r="AN306" s="58"/>
      <c r="AO306" s="58"/>
      <c r="AP306" s="58"/>
      <c r="AQ306" s="58"/>
      <c r="AR306" s="58"/>
      <c r="AS306" s="58"/>
      <c r="AT306" s="58"/>
    </row>
    <row r="307" spans="1:46" ht="12.75" customHeight="1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8"/>
      <c r="AN307" s="58"/>
      <c r="AO307" s="58"/>
      <c r="AP307" s="58"/>
      <c r="AQ307" s="58"/>
      <c r="AR307" s="58"/>
      <c r="AS307" s="58"/>
      <c r="AT307" s="58"/>
    </row>
    <row r="308" spans="1:46" ht="12.75" customHeight="1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8"/>
      <c r="AN308" s="58"/>
      <c r="AO308" s="58"/>
      <c r="AP308" s="58"/>
      <c r="AQ308" s="58"/>
      <c r="AR308" s="58"/>
      <c r="AS308" s="58"/>
      <c r="AT308" s="58"/>
    </row>
    <row r="309" spans="1:46" ht="12.75" customHeight="1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8"/>
      <c r="AN309" s="58"/>
      <c r="AO309" s="58"/>
      <c r="AP309" s="58"/>
      <c r="AQ309" s="58"/>
      <c r="AR309" s="58"/>
      <c r="AS309" s="58"/>
      <c r="AT309" s="58"/>
    </row>
    <row r="310" spans="1:46" ht="12.75" customHeight="1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8"/>
      <c r="AN310" s="58"/>
      <c r="AO310" s="58"/>
      <c r="AP310" s="58"/>
      <c r="AQ310" s="58"/>
      <c r="AR310" s="58"/>
      <c r="AS310" s="58"/>
      <c r="AT310" s="58"/>
    </row>
    <row r="311" spans="1:46" ht="12.75" customHeight="1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8"/>
      <c r="AN311" s="58"/>
      <c r="AO311" s="58"/>
      <c r="AP311" s="58"/>
      <c r="AQ311" s="58"/>
      <c r="AR311" s="58"/>
      <c r="AS311" s="58"/>
      <c r="AT311" s="58"/>
    </row>
    <row r="312" spans="1:46" ht="12.75" customHeight="1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8"/>
      <c r="AN312" s="58"/>
      <c r="AO312" s="58"/>
      <c r="AP312" s="58"/>
      <c r="AQ312" s="58"/>
      <c r="AR312" s="58"/>
      <c r="AS312" s="58"/>
      <c r="AT312" s="58"/>
    </row>
    <row r="313" spans="1:46" ht="12.75" customHeight="1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8"/>
      <c r="AN313" s="58"/>
      <c r="AO313" s="58"/>
      <c r="AP313" s="58"/>
      <c r="AQ313" s="58"/>
      <c r="AR313" s="58"/>
      <c r="AS313" s="58"/>
      <c r="AT313" s="58"/>
    </row>
    <row r="314" spans="1:46" ht="12.75" customHeight="1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8"/>
      <c r="AN314" s="58"/>
      <c r="AO314" s="58"/>
      <c r="AP314" s="58"/>
      <c r="AQ314" s="58"/>
      <c r="AR314" s="58"/>
      <c r="AS314" s="58"/>
      <c r="AT314" s="58"/>
    </row>
    <row r="315" spans="1:46" ht="12.75" customHeight="1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8"/>
      <c r="AN315" s="58"/>
      <c r="AO315" s="58"/>
      <c r="AP315" s="58"/>
      <c r="AQ315" s="58"/>
      <c r="AR315" s="58"/>
      <c r="AS315" s="58"/>
      <c r="AT315" s="58"/>
    </row>
    <row r="316" spans="1:46" ht="12.75" customHeight="1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8"/>
      <c r="AN316" s="58"/>
      <c r="AO316" s="58"/>
      <c r="AP316" s="58"/>
      <c r="AQ316" s="58"/>
      <c r="AR316" s="58"/>
      <c r="AS316" s="58"/>
      <c r="AT316" s="58"/>
    </row>
    <row r="317" spans="1:46" ht="12.75" customHeight="1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8"/>
      <c r="AN317" s="58"/>
      <c r="AO317" s="58"/>
      <c r="AP317" s="58"/>
      <c r="AQ317" s="58"/>
      <c r="AR317" s="58"/>
      <c r="AS317" s="58"/>
      <c r="AT317" s="58"/>
    </row>
    <row r="318" spans="1:46" ht="12.75" customHeight="1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8"/>
      <c r="AN318" s="58"/>
      <c r="AO318" s="58"/>
      <c r="AP318" s="58"/>
      <c r="AQ318" s="58"/>
      <c r="AR318" s="58"/>
      <c r="AS318" s="58"/>
      <c r="AT318" s="58"/>
    </row>
    <row r="319" spans="1:46" ht="12.75" customHeight="1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8"/>
      <c r="AN319" s="58"/>
      <c r="AO319" s="58"/>
      <c r="AP319" s="58"/>
      <c r="AQ319" s="58"/>
      <c r="AR319" s="58"/>
      <c r="AS319" s="58"/>
      <c r="AT319" s="58"/>
    </row>
    <row r="320" spans="1:46" ht="12.75" customHeight="1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8"/>
      <c r="AN320" s="58"/>
      <c r="AO320" s="58"/>
      <c r="AP320" s="58"/>
      <c r="AQ320" s="58"/>
      <c r="AR320" s="58"/>
      <c r="AS320" s="58"/>
      <c r="AT320" s="58"/>
    </row>
    <row r="321" spans="1:46" ht="12.75" customHeight="1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8"/>
      <c r="AN321" s="58"/>
      <c r="AO321" s="58"/>
      <c r="AP321" s="58"/>
      <c r="AQ321" s="58"/>
      <c r="AR321" s="58"/>
      <c r="AS321" s="58"/>
      <c r="AT321" s="58"/>
    </row>
    <row r="322" spans="1:46" ht="12.75" customHeight="1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8"/>
      <c r="AN322" s="58"/>
      <c r="AO322" s="58"/>
      <c r="AP322" s="58"/>
      <c r="AQ322" s="58"/>
      <c r="AR322" s="58"/>
      <c r="AS322" s="58"/>
      <c r="AT322" s="58"/>
    </row>
    <row r="323" spans="1:46" ht="12.75" customHeight="1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8"/>
      <c r="AN323" s="58"/>
      <c r="AO323" s="58"/>
      <c r="AP323" s="58"/>
      <c r="AQ323" s="58"/>
      <c r="AR323" s="58"/>
      <c r="AS323" s="58"/>
      <c r="AT323" s="58"/>
    </row>
    <row r="324" spans="1:46" ht="12.75" customHeight="1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8"/>
      <c r="AN324" s="58"/>
      <c r="AO324" s="58"/>
      <c r="AP324" s="58"/>
      <c r="AQ324" s="58"/>
      <c r="AR324" s="58"/>
      <c r="AS324" s="58"/>
      <c r="AT324" s="58"/>
    </row>
    <row r="325" spans="1:46" ht="12.75" customHeight="1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8"/>
      <c r="AN325" s="58"/>
      <c r="AO325" s="58"/>
      <c r="AP325" s="58"/>
      <c r="AQ325" s="58"/>
      <c r="AR325" s="58"/>
      <c r="AS325" s="58"/>
      <c r="AT325" s="58"/>
    </row>
    <row r="326" spans="1:46" ht="12.75" customHeight="1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8"/>
      <c r="AN326" s="58"/>
      <c r="AO326" s="58"/>
      <c r="AP326" s="58"/>
      <c r="AQ326" s="58"/>
      <c r="AR326" s="58"/>
      <c r="AS326" s="58"/>
      <c r="AT326" s="58"/>
    </row>
    <row r="327" spans="1:46" ht="12.75" customHeight="1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8"/>
      <c r="AN327" s="58"/>
      <c r="AO327" s="58"/>
      <c r="AP327" s="58"/>
      <c r="AQ327" s="58"/>
      <c r="AR327" s="58"/>
      <c r="AS327" s="58"/>
      <c r="AT327" s="58"/>
    </row>
    <row r="328" spans="1:46" ht="12.75" customHeight="1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</row>
    <row r="329" spans="1:46" ht="12.75" customHeight="1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8"/>
      <c r="AN329" s="58"/>
      <c r="AO329" s="58"/>
      <c r="AP329" s="58"/>
      <c r="AQ329" s="58"/>
      <c r="AR329" s="58"/>
      <c r="AS329" s="58"/>
      <c r="AT329" s="58"/>
    </row>
    <row r="330" spans="1:46" ht="12.75" customHeight="1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8"/>
      <c r="AN330" s="58"/>
      <c r="AO330" s="58"/>
      <c r="AP330" s="58"/>
      <c r="AQ330" s="58"/>
      <c r="AR330" s="58"/>
      <c r="AS330" s="58"/>
      <c r="AT330" s="58"/>
    </row>
    <row r="331" spans="1:46" ht="12.75" customHeight="1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8"/>
      <c r="AN331" s="58"/>
      <c r="AO331" s="58"/>
      <c r="AP331" s="58"/>
      <c r="AQ331" s="58"/>
      <c r="AR331" s="58"/>
      <c r="AS331" s="58"/>
      <c r="AT331" s="58"/>
    </row>
    <row r="332" spans="1:46" ht="12.75" customHeight="1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</row>
    <row r="333" spans="1:46" ht="12.75" customHeight="1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8"/>
      <c r="AN333" s="58"/>
      <c r="AO333" s="58"/>
      <c r="AP333" s="58"/>
      <c r="AQ333" s="58"/>
      <c r="AR333" s="58"/>
      <c r="AS333" s="58"/>
      <c r="AT333" s="58"/>
    </row>
    <row r="334" spans="1:46" ht="12.75" customHeight="1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</row>
    <row r="335" spans="1:46" ht="12.75" customHeight="1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8"/>
      <c r="AN335" s="58"/>
      <c r="AO335" s="58"/>
      <c r="AP335" s="58"/>
      <c r="AQ335" s="58"/>
      <c r="AR335" s="58"/>
      <c r="AS335" s="58"/>
      <c r="AT335" s="58"/>
    </row>
    <row r="336" spans="1:46" ht="12.75" customHeight="1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8"/>
      <c r="AN336" s="58"/>
      <c r="AO336" s="58"/>
      <c r="AP336" s="58"/>
      <c r="AQ336" s="58"/>
      <c r="AR336" s="58"/>
      <c r="AS336" s="58"/>
      <c r="AT336" s="58"/>
    </row>
    <row r="337" spans="1:46" ht="12.75" customHeight="1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8"/>
      <c r="AN337" s="58"/>
      <c r="AO337" s="58"/>
      <c r="AP337" s="58"/>
      <c r="AQ337" s="58"/>
      <c r="AR337" s="58"/>
      <c r="AS337" s="58"/>
      <c r="AT337" s="58"/>
    </row>
    <row r="338" spans="1:46" ht="12.75" customHeight="1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8"/>
      <c r="AN338" s="58"/>
      <c r="AO338" s="58"/>
      <c r="AP338" s="58"/>
      <c r="AQ338" s="58"/>
      <c r="AR338" s="58"/>
      <c r="AS338" s="58"/>
      <c r="AT338" s="58"/>
    </row>
    <row r="339" spans="1:46" ht="12.75" customHeight="1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8"/>
      <c r="AN339" s="58"/>
      <c r="AO339" s="58"/>
      <c r="AP339" s="58"/>
      <c r="AQ339" s="58"/>
      <c r="AR339" s="58"/>
      <c r="AS339" s="58"/>
      <c r="AT339" s="58"/>
    </row>
    <row r="340" spans="1:46" ht="12.75" customHeight="1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8"/>
      <c r="AN340" s="58"/>
      <c r="AO340" s="58"/>
      <c r="AP340" s="58"/>
      <c r="AQ340" s="58"/>
      <c r="AR340" s="58"/>
      <c r="AS340" s="58"/>
      <c r="AT340" s="58"/>
    </row>
    <row r="341" spans="1:46" ht="12.75" customHeight="1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8"/>
      <c r="AN341" s="58"/>
      <c r="AO341" s="58"/>
      <c r="AP341" s="58"/>
      <c r="AQ341" s="58"/>
      <c r="AR341" s="58"/>
      <c r="AS341" s="58"/>
      <c r="AT341" s="58"/>
    </row>
    <row r="342" spans="1:46" ht="12.75" customHeight="1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8"/>
      <c r="AN342" s="58"/>
      <c r="AO342" s="58"/>
      <c r="AP342" s="58"/>
      <c r="AQ342" s="58"/>
      <c r="AR342" s="58"/>
      <c r="AS342" s="58"/>
      <c r="AT342" s="58"/>
    </row>
    <row r="343" spans="1:46" ht="12.75" customHeight="1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8"/>
      <c r="AN343" s="58"/>
      <c r="AO343" s="58"/>
      <c r="AP343" s="58"/>
      <c r="AQ343" s="58"/>
      <c r="AR343" s="58"/>
      <c r="AS343" s="58"/>
      <c r="AT343" s="58"/>
    </row>
    <row r="344" spans="1:46" ht="12.75" customHeight="1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8"/>
      <c r="AN344" s="58"/>
      <c r="AO344" s="58"/>
      <c r="AP344" s="58"/>
      <c r="AQ344" s="58"/>
      <c r="AR344" s="58"/>
      <c r="AS344" s="58"/>
      <c r="AT344" s="58"/>
    </row>
    <row r="345" spans="1:46" ht="12.75" customHeight="1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8"/>
      <c r="AN345" s="58"/>
      <c r="AO345" s="58"/>
      <c r="AP345" s="58"/>
      <c r="AQ345" s="58"/>
      <c r="AR345" s="58"/>
      <c r="AS345" s="58"/>
      <c r="AT345" s="58"/>
    </row>
    <row r="346" spans="1:46" ht="12.75" customHeight="1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8"/>
      <c r="AN346" s="58"/>
      <c r="AO346" s="58"/>
      <c r="AP346" s="58"/>
      <c r="AQ346" s="58"/>
      <c r="AR346" s="58"/>
      <c r="AS346" s="58"/>
      <c r="AT346" s="58"/>
    </row>
    <row r="347" spans="1:46" ht="12.75" customHeight="1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8"/>
      <c r="AN347" s="58"/>
      <c r="AO347" s="58"/>
      <c r="AP347" s="58"/>
      <c r="AQ347" s="58"/>
      <c r="AR347" s="58"/>
      <c r="AS347" s="58"/>
      <c r="AT347" s="58"/>
    </row>
    <row r="348" spans="1:46" ht="12.75" customHeight="1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8"/>
      <c r="AN348" s="58"/>
      <c r="AO348" s="58"/>
      <c r="AP348" s="58"/>
      <c r="AQ348" s="58"/>
      <c r="AR348" s="58"/>
      <c r="AS348" s="58"/>
      <c r="AT348" s="58"/>
    </row>
    <row r="349" spans="1:46" ht="12.75" customHeight="1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8"/>
      <c r="AN349" s="58"/>
      <c r="AO349" s="58"/>
      <c r="AP349" s="58"/>
      <c r="AQ349" s="58"/>
      <c r="AR349" s="58"/>
      <c r="AS349" s="58"/>
      <c r="AT349" s="58"/>
    </row>
    <row r="350" spans="1:46" ht="12.75" customHeight="1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8"/>
      <c r="AN350" s="58"/>
      <c r="AO350" s="58"/>
      <c r="AP350" s="58"/>
      <c r="AQ350" s="58"/>
      <c r="AR350" s="58"/>
      <c r="AS350" s="58"/>
      <c r="AT350" s="58"/>
    </row>
    <row r="351" spans="1:46" ht="12.75" customHeight="1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8"/>
      <c r="AN351" s="58"/>
      <c r="AO351" s="58"/>
      <c r="AP351" s="58"/>
      <c r="AQ351" s="58"/>
      <c r="AR351" s="58"/>
      <c r="AS351" s="58"/>
      <c r="AT351" s="58"/>
    </row>
    <row r="352" spans="1:46" ht="12.75" customHeight="1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8"/>
      <c r="AN352" s="58"/>
      <c r="AO352" s="58"/>
      <c r="AP352" s="58"/>
      <c r="AQ352" s="58"/>
      <c r="AR352" s="58"/>
      <c r="AS352" s="58"/>
      <c r="AT352" s="58"/>
    </row>
    <row r="353" spans="1:46" ht="12.75" customHeight="1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8"/>
      <c r="AN353" s="58"/>
      <c r="AO353" s="58"/>
      <c r="AP353" s="58"/>
      <c r="AQ353" s="58"/>
      <c r="AR353" s="58"/>
      <c r="AS353" s="58"/>
      <c r="AT353" s="58"/>
    </row>
    <row r="354" spans="1:46" ht="12.75" customHeight="1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8"/>
      <c r="AN354" s="58"/>
      <c r="AO354" s="58"/>
      <c r="AP354" s="58"/>
      <c r="AQ354" s="58"/>
      <c r="AR354" s="58"/>
      <c r="AS354" s="58"/>
      <c r="AT354" s="58"/>
    </row>
    <row r="355" spans="1:46" ht="12.75" customHeight="1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8"/>
      <c r="AN355" s="58"/>
      <c r="AO355" s="58"/>
      <c r="AP355" s="58"/>
      <c r="AQ355" s="58"/>
      <c r="AR355" s="58"/>
      <c r="AS355" s="58"/>
      <c r="AT355" s="58"/>
    </row>
    <row r="356" spans="1:46" ht="12.75" customHeight="1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8"/>
      <c r="AN356" s="58"/>
      <c r="AO356" s="58"/>
      <c r="AP356" s="58"/>
      <c r="AQ356" s="58"/>
      <c r="AR356" s="58"/>
      <c r="AS356" s="58"/>
      <c r="AT356" s="58"/>
    </row>
    <row r="357" spans="1:46" ht="12.75" customHeight="1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8"/>
      <c r="AN357" s="58"/>
      <c r="AO357" s="58"/>
      <c r="AP357" s="58"/>
      <c r="AQ357" s="58"/>
      <c r="AR357" s="58"/>
      <c r="AS357" s="58"/>
      <c r="AT357" s="58"/>
    </row>
    <row r="358" spans="1:46" ht="12.75" customHeight="1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8"/>
      <c r="AN358" s="58"/>
      <c r="AO358" s="58"/>
      <c r="AP358" s="58"/>
      <c r="AQ358" s="58"/>
      <c r="AR358" s="58"/>
      <c r="AS358" s="58"/>
      <c r="AT358" s="58"/>
    </row>
    <row r="359" spans="1:46" ht="12.75" customHeight="1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8"/>
      <c r="AN359" s="58"/>
      <c r="AO359" s="58"/>
      <c r="AP359" s="58"/>
      <c r="AQ359" s="58"/>
      <c r="AR359" s="58"/>
      <c r="AS359" s="58"/>
      <c r="AT359" s="58"/>
    </row>
    <row r="360" spans="1:46" ht="12.75" customHeight="1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8"/>
      <c r="AN360" s="58"/>
      <c r="AO360" s="58"/>
      <c r="AP360" s="58"/>
      <c r="AQ360" s="58"/>
      <c r="AR360" s="58"/>
      <c r="AS360" s="58"/>
      <c r="AT360" s="58"/>
    </row>
    <row r="361" spans="1:46" ht="12.75" customHeight="1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8"/>
      <c r="AN361" s="58"/>
      <c r="AO361" s="58"/>
      <c r="AP361" s="58"/>
      <c r="AQ361" s="58"/>
      <c r="AR361" s="58"/>
      <c r="AS361" s="58"/>
      <c r="AT361" s="58"/>
    </row>
    <row r="362" spans="1:46" ht="12.75" customHeight="1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8"/>
      <c r="AN362" s="58"/>
      <c r="AO362" s="58"/>
      <c r="AP362" s="58"/>
      <c r="AQ362" s="58"/>
      <c r="AR362" s="58"/>
      <c r="AS362" s="58"/>
      <c r="AT362" s="58"/>
    </row>
    <row r="363" spans="1:46" ht="12.75" customHeight="1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8"/>
      <c r="AN363" s="58"/>
      <c r="AO363" s="58"/>
      <c r="AP363" s="58"/>
      <c r="AQ363" s="58"/>
      <c r="AR363" s="58"/>
      <c r="AS363" s="58"/>
      <c r="AT363" s="58"/>
    </row>
    <row r="364" spans="1:46" ht="12.75" customHeight="1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</row>
    <row r="365" spans="1:46" ht="12.75" customHeight="1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8"/>
      <c r="AN365" s="58"/>
      <c r="AO365" s="58"/>
      <c r="AP365" s="58"/>
      <c r="AQ365" s="58"/>
      <c r="AR365" s="58"/>
      <c r="AS365" s="58"/>
      <c r="AT365" s="58"/>
    </row>
    <row r="366" spans="1:46" ht="12.75" customHeight="1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8"/>
      <c r="AN366" s="58"/>
      <c r="AO366" s="58"/>
      <c r="AP366" s="58"/>
      <c r="AQ366" s="58"/>
      <c r="AR366" s="58"/>
      <c r="AS366" s="58"/>
      <c r="AT366" s="58"/>
    </row>
    <row r="367" spans="1:46" ht="12.75" customHeight="1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8"/>
      <c r="AN367" s="58"/>
      <c r="AO367" s="58"/>
      <c r="AP367" s="58"/>
      <c r="AQ367" s="58"/>
      <c r="AR367" s="58"/>
      <c r="AS367" s="58"/>
      <c r="AT367" s="58"/>
    </row>
    <row r="368" spans="1:46" ht="12.75" customHeight="1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8"/>
      <c r="AN368" s="58"/>
      <c r="AO368" s="58"/>
      <c r="AP368" s="58"/>
      <c r="AQ368" s="58"/>
      <c r="AR368" s="58"/>
      <c r="AS368" s="58"/>
      <c r="AT368" s="58"/>
    </row>
    <row r="369" spans="1:46" ht="12.75" customHeight="1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8"/>
      <c r="AN369" s="58"/>
      <c r="AO369" s="58"/>
      <c r="AP369" s="58"/>
      <c r="AQ369" s="58"/>
      <c r="AR369" s="58"/>
      <c r="AS369" s="58"/>
      <c r="AT369" s="58"/>
    </row>
    <row r="370" spans="1:46" ht="12.75" customHeight="1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</row>
    <row r="371" spans="1:46" ht="12.75" customHeight="1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8"/>
      <c r="AN371" s="58"/>
      <c r="AO371" s="58"/>
      <c r="AP371" s="58"/>
      <c r="AQ371" s="58"/>
      <c r="AR371" s="58"/>
      <c r="AS371" s="58"/>
      <c r="AT371" s="58"/>
    </row>
    <row r="372" spans="1:46" ht="12.75" customHeight="1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8"/>
      <c r="AN372" s="58"/>
      <c r="AO372" s="58"/>
      <c r="AP372" s="58"/>
      <c r="AQ372" s="58"/>
      <c r="AR372" s="58"/>
      <c r="AS372" s="58"/>
      <c r="AT372" s="58"/>
    </row>
    <row r="373" spans="1:46" ht="12.75" customHeight="1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8"/>
      <c r="AN373" s="58"/>
      <c r="AO373" s="58"/>
      <c r="AP373" s="58"/>
      <c r="AQ373" s="58"/>
      <c r="AR373" s="58"/>
      <c r="AS373" s="58"/>
      <c r="AT373" s="58"/>
    </row>
    <row r="374" spans="1:46" ht="12.75" customHeight="1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8"/>
      <c r="AN374" s="58"/>
      <c r="AO374" s="58"/>
      <c r="AP374" s="58"/>
      <c r="AQ374" s="58"/>
      <c r="AR374" s="58"/>
      <c r="AS374" s="58"/>
      <c r="AT374" s="58"/>
    </row>
    <row r="375" spans="1:46" ht="12.75" customHeight="1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8"/>
      <c r="AN375" s="58"/>
      <c r="AO375" s="58"/>
      <c r="AP375" s="58"/>
      <c r="AQ375" s="58"/>
      <c r="AR375" s="58"/>
      <c r="AS375" s="58"/>
      <c r="AT375" s="58"/>
    </row>
    <row r="376" spans="1:46" ht="12.75" customHeight="1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8"/>
      <c r="AN376" s="58"/>
      <c r="AO376" s="58"/>
      <c r="AP376" s="58"/>
      <c r="AQ376" s="58"/>
      <c r="AR376" s="58"/>
      <c r="AS376" s="58"/>
      <c r="AT376" s="58"/>
    </row>
    <row r="377" spans="1:46" ht="12.75" customHeight="1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8"/>
      <c r="AN377" s="58"/>
      <c r="AO377" s="58"/>
      <c r="AP377" s="58"/>
      <c r="AQ377" s="58"/>
      <c r="AR377" s="58"/>
      <c r="AS377" s="58"/>
      <c r="AT377" s="58"/>
    </row>
    <row r="378" spans="1:46" ht="12.75" customHeight="1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8"/>
      <c r="AN378" s="58"/>
      <c r="AO378" s="58"/>
      <c r="AP378" s="58"/>
      <c r="AQ378" s="58"/>
      <c r="AR378" s="58"/>
      <c r="AS378" s="58"/>
      <c r="AT378" s="58"/>
    </row>
    <row r="379" spans="1:46" ht="12.75" customHeight="1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8"/>
      <c r="AN379" s="58"/>
      <c r="AO379" s="58"/>
      <c r="AP379" s="58"/>
      <c r="AQ379" s="58"/>
      <c r="AR379" s="58"/>
      <c r="AS379" s="58"/>
      <c r="AT379" s="58"/>
    </row>
    <row r="380" spans="1:46" ht="12.75" customHeight="1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8"/>
      <c r="AN380" s="58"/>
      <c r="AO380" s="58"/>
      <c r="AP380" s="58"/>
      <c r="AQ380" s="58"/>
      <c r="AR380" s="58"/>
      <c r="AS380" s="58"/>
      <c r="AT380" s="58"/>
    </row>
    <row r="381" spans="1:46" ht="12.75" customHeight="1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8"/>
      <c r="AN381" s="58"/>
      <c r="AO381" s="58"/>
      <c r="AP381" s="58"/>
      <c r="AQ381" s="58"/>
      <c r="AR381" s="58"/>
      <c r="AS381" s="58"/>
      <c r="AT381" s="58"/>
    </row>
    <row r="382" spans="1:46" ht="12.75" customHeight="1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8"/>
      <c r="AN382" s="58"/>
      <c r="AO382" s="58"/>
      <c r="AP382" s="58"/>
      <c r="AQ382" s="58"/>
      <c r="AR382" s="58"/>
      <c r="AS382" s="58"/>
      <c r="AT382" s="58"/>
    </row>
    <row r="383" spans="1:46" ht="12.75" customHeight="1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8"/>
      <c r="AN383" s="58"/>
      <c r="AO383" s="58"/>
      <c r="AP383" s="58"/>
      <c r="AQ383" s="58"/>
      <c r="AR383" s="58"/>
      <c r="AS383" s="58"/>
      <c r="AT383" s="58"/>
    </row>
    <row r="384" spans="1:46" ht="12.75" customHeight="1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8"/>
      <c r="AN384" s="58"/>
      <c r="AO384" s="58"/>
      <c r="AP384" s="58"/>
      <c r="AQ384" s="58"/>
      <c r="AR384" s="58"/>
      <c r="AS384" s="58"/>
      <c r="AT384" s="58"/>
    </row>
    <row r="385" spans="1:46" ht="12.75" customHeight="1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8"/>
      <c r="AN385" s="58"/>
      <c r="AO385" s="58"/>
      <c r="AP385" s="58"/>
      <c r="AQ385" s="58"/>
      <c r="AR385" s="58"/>
      <c r="AS385" s="58"/>
      <c r="AT385" s="58"/>
    </row>
    <row r="386" spans="1:46" ht="12.75" customHeight="1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8"/>
      <c r="AN386" s="58"/>
      <c r="AO386" s="58"/>
      <c r="AP386" s="58"/>
      <c r="AQ386" s="58"/>
      <c r="AR386" s="58"/>
      <c r="AS386" s="58"/>
      <c r="AT386" s="58"/>
    </row>
    <row r="387" spans="1:46" ht="12.75" customHeight="1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8"/>
      <c r="AN387" s="58"/>
      <c r="AO387" s="58"/>
      <c r="AP387" s="58"/>
      <c r="AQ387" s="58"/>
      <c r="AR387" s="58"/>
      <c r="AS387" s="58"/>
      <c r="AT387" s="58"/>
    </row>
    <row r="388" spans="1:46" ht="12.75" customHeight="1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8"/>
      <c r="AN388" s="58"/>
      <c r="AO388" s="58"/>
      <c r="AP388" s="58"/>
      <c r="AQ388" s="58"/>
      <c r="AR388" s="58"/>
      <c r="AS388" s="58"/>
      <c r="AT388" s="58"/>
    </row>
    <row r="389" spans="1:46" ht="12.75" customHeight="1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8"/>
      <c r="AN389" s="58"/>
      <c r="AO389" s="58"/>
      <c r="AP389" s="58"/>
      <c r="AQ389" s="58"/>
      <c r="AR389" s="58"/>
      <c r="AS389" s="58"/>
      <c r="AT389" s="58"/>
    </row>
    <row r="390" spans="1:46" ht="12.75" customHeight="1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8"/>
      <c r="AN390" s="58"/>
      <c r="AO390" s="58"/>
      <c r="AP390" s="58"/>
      <c r="AQ390" s="58"/>
      <c r="AR390" s="58"/>
      <c r="AS390" s="58"/>
      <c r="AT390" s="58"/>
    </row>
    <row r="391" spans="1:46" ht="12.75" customHeight="1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8"/>
      <c r="AN391" s="58"/>
      <c r="AO391" s="58"/>
      <c r="AP391" s="58"/>
      <c r="AQ391" s="58"/>
      <c r="AR391" s="58"/>
      <c r="AS391" s="58"/>
      <c r="AT391" s="58"/>
    </row>
    <row r="392" spans="1:46" ht="12.75" customHeight="1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8"/>
      <c r="AN392" s="58"/>
      <c r="AO392" s="58"/>
      <c r="AP392" s="58"/>
      <c r="AQ392" s="58"/>
      <c r="AR392" s="58"/>
      <c r="AS392" s="58"/>
      <c r="AT392" s="58"/>
    </row>
    <row r="393" spans="1:46" ht="12.75" customHeight="1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8"/>
      <c r="AN393" s="58"/>
      <c r="AO393" s="58"/>
      <c r="AP393" s="58"/>
      <c r="AQ393" s="58"/>
      <c r="AR393" s="58"/>
      <c r="AS393" s="58"/>
      <c r="AT393" s="58"/>
    </row>
    <row r="394" spans="1:46" ht="12.75" customHeight="1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8"/>
      <c r="AN394" s="58"/>
      <c r="AO394" s="58"/>
      <c r="AP394" s="58"/>
      <c r="AQ394" s="58"/>
      <c r="AR394" s="58"/>
      <c r="AS394" s="58"/>
      <c r="AT394" s="58"/>
    </row>
    <row r="395" spans="1:46" ht="12.75" customHeight="1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8"/>
      <c r="AN395" s="58"/>
      <c r="AO395" s="58"/>
      <c r="AP395" s="58"/>
      <c r="AQ395" s="58"/>
      <c r="AR395" s="58"/>
      <c r="AS395" s="58"/>
      <c r="AT395" s="58"/>
    </row>
    <row r="396" spans="1:46" ht="12.75" customHeight="1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8"/>
      <c r="AN396" s="58"/>
      <c r="AO396" s="58"/>
      <c r="AP396" s="58"/>
      <c r="AQ396" s="58"/>
      <c r="AR396" s="58"/>
      <c r="AS396" s="58"/>
      <c r="AT396" s="58"/>
    </row>
    <row r="397" spans="1:46" ht="12.75" customHeight="1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8"/>
      <c r="AN397" s="58"/>
      <c r="AO397" s="58"/>
      <c r="AP397" s="58"/>
      <c r="AQ397" s="58"/>
      <c r="AR397" s="58"/>
      <c r="AS397" s="58"/>
      <c r="AT397" s="58"/>
    </row>
    <row r="398" spans="1:46" ht="12.75" customHeight="1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8"/>
      <c r="AN398" s="58"/>
      <c r="AO398" s="58"/>
      <c r="AP398" s="58"/>
      <c r="AQ398" s="58"/>
      <c r="AR398" s="58"/>
      <c r="AS398" s="58"/>
      <c r="AT398" s="58"/>
    </row>
    <row r="399" spans="1:46" ht="12.75" customHeight="1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8"/>
      <c r="AN399" s="58"/>
      <c r="AO399" s="58"/>
      <c r="AP399" s="58"/>
      <c r="AQ399" s="58"/>
      <c r="AR399" s="58"/>
      <c r="AS399" s="58"/>
      <c r="AT399" s="58"/>
    </row>
    <row r="400" spans="1:46" ht="12.75" customHeight="1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8"/>
      <c r="AN400" s="58"/>
      <c r="AO400" s="58"/>
      <c r="AP400" s="58"/>
      <c r="AQ400" s="58"/>
      <c r="AR400" s="58"/>
      <c r="AS400" s="58"/>
      <c r="AT400" s="58"/>
    </row>
    <row r="401" spans="1:46" ht="12.75" customHeight="1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8"/>
      <c r="AN401" s="58"/>
      <c r="AO401" s="58"/>
      <c r="AP401" s="58"/>
      <c r="AQ401" s="58"/>
      <c r="AR401" s="58"/>
      <c r="AS401" s="58"/>
      <c r="AT401" s="58"/>
    </row>
    <row r="402" spans="1:46" ht="12.75" customHeight="1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8"/>
      <c r="AN402" s="58"/>
      <c r="AO402" s="58"/>
      <c r="AP402" s="58"/>
      <c r="AQ402" s="58"/>
      <c r="AR402" s="58"/>
      <c r="AS402" s="58"/>
      <c r="AT402" s="58"/>
    </row>
    <row r="403" spans="1:46" ht="12.75" customHeight="1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8"/>
      <c r="AN403" s="58"/>
      <c r="AO403" s="58"/>
      <c r="AP403" s="58"/>
      <c r="AQ403" s="58"/>
      <c r="AR403" s="58"/>
      <c r="AS403" s="58"/>
      <c r="AT403" s="58"/>
    </row>
    <row r="404" spans="1:46" ht="12.75" customHeight="1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8"/>
      <c r="AN404" s="58"/>
      <c r="AO404" s="58"/>
      <c r="AP404" s="58"/>
      <c r="AQ404" s="58"/>
      <c r="AR404" s="58"/>
      <c r="AS404" s="58"/>
      <c r="AT404" s="58"/>
    </row>
    <row r="405" spans="1:46" ht="12.75" customHeight="1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8"/>
      <c r="AN405" s="58"/>
      <c r="AO405" s="58"/>
      <c r="AP405" s="58"/>
      <c r="AQ405" s="58"/>
      <c r="AR405" s="58"/>
      <c r="AS405" s="58"/>
      <c r="AT405" s="58"/>
    </row>
    <row r="406" spans="1:46" ht="12.75" customHeight="1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8"/>
      <c r="AN406" s="58"/>
      <c r="AO406" s="58"/>
      <c r="AP406" s="58"/>
      <c r="AQ406" s="58"/>
      <c r="AR406" s="58"/>
      <c r="AS406" s="58"/>
      <c r="AT406" s="58"/>
    </row>
    <row r="407" spans="1:46" ht="12.75" customHeight="1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8"/>
      <c r="AN407" s="58"/>
      <c r="AO407" s="58"/>
      <c r="AP407" s="58"/>
      <c r="AQ407" s="58"/>
      <c r="AR407" s="58"/>
      <c r="AS407" s="58"/>
      <c r="AT407" s="58"/>
    </row>
    <row r="408" spans="1:46" ht="12.75" customHeight="1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8"/>
      <c r="AN408" s="58"/>
      <c r="AO408" s="58"/>
      <c r="AP408" s="58"/>
      <c r="AQ408" s="58"/>
      <c r="AR408" s="58"/>
      <c r="AS408" s="58"/>
      <c r="AT408" s="58"/>
    </row>
    <row r="409" spans="1:46" ht="12.75" customHeight="1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8"/>
      <c r="AN409" s="58"/>
      <c r="AO409" s="58"/>
      <c r="AP409" s="58"/>
      <c r="AQ409" s="58"/>
      <c r="AR409" s="58"/>
      <c r="AS409" s="58"/>
      <c r="AT409" s="58"/>
    </row>
    <row r="410" spans="1:46" ht="12.75" customHeight="1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8"/>
      <c r="AN410" s="58"/>
      <c r="AO410" s="58"/>
      <c r="AP410" s="58"/>
      <c r="AQ410" s="58"/>
      <c r="AR410" s="58"/>
      <c r="AS410" s="58"/>
      <c r="AT410" s="58"/>
    </row>
    <row r="411" spans="1:46" ht="12.75" customHeight="1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8"/>
      <c r="AN411" s="58"/>
      <c r="AO411" s="58"/>
      <c r="AP411" s="58"/>
      <c r="AQ411" s="58"/>
      <c r="AR411" s="58"/>
      <c r="AS411" s="58"/>
      <c r="AT411" s="58"/>
    </row>
    <row r="412" spans="1:46" ht="12.75" customHeight="1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8"/>
      <c r="AN412" s="58"/>
      <c r="AO412" s="58"/>
      <c r="AP412" s="58"/>
      <c r="AQ412" s="58"/>
      <c r="AR412" s="58"/>
      <c r="AS412" s="58"/>
      <c r="AT412" s="58"/>
    </row>
    <row r="413" spans="1:46" ht="12.75" customHeight="1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8"/>
      <c r="AN413" s="58"/>
      <c r="AO413" s="58"/>
      <c r="AP413" s="58"/>
      <c r="AQ413" s="58"/>
      <c r="AR413" s="58"/>
      <c r="AS413" s="58"/>
      <c r="AT413" s="58"/>
    </row>
    <row r="414" spans="1:46" ht="12.75" customHeight="1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8"/>
      <c r="AN414" s="58"/>
      <c r="AO414" s="58"/>
      <c r="AP414" s="58"/>
      <c r="AQ414" s="58"/>
      <c r="AR414" s="58"/>
      <c r="AS414" s="58"/>
      <c r="AT414" s="58"/>
    </row>
    <row r="415" spans="1:46" ht="12.75" customHeight="1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8"/>
      <c r="AN415" s="58"/>
      <c r="AO415" s="58"/>
      <c r="AP415" s="58"/>
      <c r="AQ415" s="58"/>
      <c r="AR415" s="58"/>
      <c r="AS415" s="58"/>
      <c r="AT415" s="58"/>
    </row>
    <row r="416" spans="1:46" ht="12.75" customHeight="1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8"/>
      <c r="AN416" s="58"/>
      <c r="AO416" s="58"/>
      <c r="AP416" s="58"/>
      <c r="AQ416" s="58"/>
      <c r="AR416" s="58"/>
      <c r="AS416" s="58"/>
      <c r="AT416" s="58"/>
    </row>
    <row r="417" spans="1:46" ht="12.75" customHeight="1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8"/>
      <c r="AN417" s="58"/>
      <c r="AO417" s="58"/>
      <c r="AP417" s="58"/>
      <c r="AQ417" s="58"/>
      <c r="AR417" s="58"/>
      <c r="AS417" s="58"/>
      <c r="AT417" s="58"/>
    </row>
    <row r="418" spans="1:46" ht="12.75" customHeight="1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8"/>
      <c r="AN418" s="58"/>
      <c r="AO418" s="58"/>
      <c r="AP418" s="58"/>
      <c r="AQ418" s="58"/>
      <c r="AR418" s="58"/>
      <c r="AS418" s="58"/>
      <c r="AT418" s="58"/>
    </row>
    <row r="419" spans="1:46" ht="12.75" customHeight="1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8"/>
      <c r="AN419" s="58"/>
      <c r="AO419" s="58"/>
      <c r="AP419" s="58"/>
      <c r="AQ419" s="58"/>
      <c r="AR419" s="58"/>
      <c r="AS419" s="58"/>
      <c r="AT419" s="58"/>
    </row>
    <row r="420" spans="1:46" ht="12.75" customHeight="1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8"/>
      <c r="AN420" s="58"/>
      <c r="AO420" s="58"/>
      <c r="AP420" s="58"/>
      <c r="AQ420" s="58"/>
      <c r="AR420" s="58"/>
      <c r="AS420" s="58"/>
      <c r="AT420" s="58"/>
    </row>
    <row r="421" spans="1:46" ht="12.75" customHeight="1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8"/>
      <c r="AN421" s="58"/>
      <c r="AO421" s="58"/>
      <c r="AP421" s="58"/>
      <c r="AQ421" s="58"/>
      <c r="AR421" s="58"/>
      <c r="AS421" s="58"/>
      <c r="AT421" s="58"/>
    </row>
    <row r="422" spans="1:46" ht="12.75" customHeight="1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8"/>
      <c r="AN422" s="58"/>
      <c r="AO422" s="58"/>
      <c r="AP422" s="58"/>
      <c r="AQ422" s="58"/>
      <c r="AR422" s="58"/>
      <c r="AS422" s="58"/>
      <c r="AT422" s="58"/>
    </row>
    <row r="423" spans="1:46" ht="12.75" customHeight="1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8"/>
      <c r="AN423" s="58"/>
      <c r="AO423" s="58"/>
      <c r="AP423" s="58"/>
      <c r="AQ423" s="58"/>
      <c r="AR423" s="58"/>
      <c r="AS423" s="58"/>
      <c r="AT423" s="58"/>
    </row>
    <row r="424" spans="1:46" ht="12.75" customHeight="1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8"/>
      <c r="AN424" s="58"/>
      <c r="AO424" s="58"/>
      <c r="AP424" s="58"/>
      <c r="AQ424" s="58"/>
      <c r="AR424" s="58"/>
      <c r="AS424" s="58"/>
      <c r="AT424" s="58"/>
    </row>
    <row r="425" spans="1:46" ht="12.75" customHeight="1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8"/>
      <c r="AN425" s="58"/>
      <c r="AO425" s="58"/>
      <c r="AP425" s="58"/>
      <c r="AQ425" s="58"/>
      <c r="AR425" s="58"/>
      <c r="AS425" s="58"/>
      <c r="AT425" s="58"/>
    </row>
    <row r="426" spans="1:46" ht="12.75" customHeight="1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8"/>
      <c r="AN426" s="58"/>
      <c r="AO426" s="58"/>
      <c r="AP426" s="58"/>
      <c r="AQ426" s="58"/>
      <c r="AR426" s="58"/>
      <c r="AS426" s="58"/>
      <c r="AT426" s="58"/>
    </row>
    <row r="427" spans="1:46" ht="12.75" customHeight="1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8"/>
      <c r="AN427" s="58"/>
      <c r="AO427" s="58"/>
      <c r="AP427" s="58"/>
      <c r="AQ427" s="58"/>
      <c r="AR427" s="58"/>
      <c r="AS427" s="58"/>
      <c r="AT427" s="58"/>
    </row>
    <row r="428" spans="1:46" ht="12.75" customHeight="1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8"/>
      <c r="AN428" s="58"/>
      <c r="AO428" s="58"/>
      <c r="AP428" s="58"/>
      <c r="AQ428" s="58"/>
      <c r="AR428" s="58"/>
      <c r="AS428" s="58"/>
      <c r="AT428" s="58"/>
    </row>
    <row r="429" spans="1:46" ht="12.75" customHeight="1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8"/>
      <c r="AN429" s="58"/>
      <c r="AO429" s="58"/>
      <c r="AP429" s="58"/>
      <c r="AQ429" s="58"/>
      <c r="AR429" s="58"/>
      <c r="AS429" s="58"/>
      <c r="AT429" s="58"/>
    </row>
    <row r="430" spans="1:46" ht="12.75" customHeight="1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8"/>
      <c r="AN430" s="58"/>
      <c r="AO430" s="58"/>
      <c r="AP430" s="58"/>
      <c r="AQ430" s="58"/>
      <c r="AR430" s="58"/>
      <c r="AS430" s="58"/>
      <c r="AT430" s="58"/>
    </row>
    <row r="431" spans="1:46" ht="12.75" customHeight="1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8"/>
      <c r="AN431" s="58"/>
      <c r="AO431" s="58"/>
      <c r="AP431" s="58"/>
      <c r="AQ431" s="58"/>
      <c r="AR431" s="58"/>
      <c r="AS431" s="58"/>
      <c r="AT431" s="58"/>
    </row>
    <row r="432" spans="1:46" ht="12.75" customHeight="1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8"/>
      <c r="AN432" s="58"/>
      <c r="AO432" s="58"/>
      <c r="AP432" s="58"/>
      <c r="AQ432" s="58"/>
      <c r="AR432" s="58"/>
      <c r="AS432" s="58"/>
      <c r="AT432" s="58"/>
    </row>
    <row r="433" spans="1:46" ht="12.75" customHeight="1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8"/>
      <c r="AN433" s="58"/>
      <c r="AO433" s="58"/>
      <c r="AP433" s="58"/>
      <c r="AQ433" s="58"/>
      <c r="AR433" s="58"/>
      <c r="AS433" s="58"/>
      <c r="AT433" s="58"/>
    </row>
    <row r="434" spans="1:46" ht="12.75" customHeight="1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8"/>
      <c r="AN434" s="58"/>
      <c r="AO434" s="58"/>
      <c r="AP434" s="58"/>
      <c r="AQ434" s="58"/>
      <c r="AR434" s="58"/>
      <c r="AS434" s="58"/>
      <c r="AT434" s="58"/>
    </row>
    <row r="435" spans="1:46" ht="12.75" customHeight="1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8"/>
      <c r="AN435" s="58"/>
      <c r="AO435" s="58"/>
      <c r="AP435" s="58"/>
      <c r="AQ435" s="58"/>
      <c r="AR435" s="58"/>
      <c r="AS435" s="58"/>
      <c r="AT435" s="58"/>
    </row>
    <row r="436" spans="1:46" ht="12.75" customHeight="1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8"/>
      <c r="AN436" s="58"/>
      <c r="AO436" s="58"/>
      <c r="AP436" s="58"/>
      <c r="AQ436" s="58"/>
      <c r="AR436" s="58"/>
      <c r="AS436" s="58"/>
      <c r="AT436" s="58"/>
    </row>
    <row r="437" spans="1:46" ht="12.75" customHeight="1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8"/>
      <c r="AN437" s="58"/>
      <c r="AO437" s="58"/>
      <c r="AP437" s="58"/>
      <c r="AQ437" s="58"/>
      <c r="AR437" s="58"/>
      <c r="AS437" s="58"/>
      <c r="AT437" s="58"/>
    </row>
    <row r="438" spans="1:46" ht="12.75" customHeight="1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8"/>
      <c r="AN438" s="58"/>
      <c r="AO438" s="58"/>
      <c r="AP438" s="58"/>
      <c r="AQ438" s="58"/>
      <c r="AR438" s="58"/>
      <c r="AS438" s="58"/>
      <c r="AT438" s="58"/>
    </row>
    <row r="439" spans="1:46" ht="12.75" customHeight="1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8"/>
      <c r="AN439" s="58"/>
      <c r="AO439" s="58"/>
      <c r="AP439" s="58"/>
      <c r="AQ439" s="58"/>
      <c r="AR439" s="58"/>
      <c r="AS439" s="58"/>
      <c r="AT439" s="58"/>
    </row>
    <row r="440" spans="1:46" ht="12.75" customHeight="1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8"/>
      <c r="AN440" s="58"/>
      <c r="AO440" s="58"/>
      <c r="AP440" s="58"/>
      <c r="AQ440" s="58"/>
      <c r="AR440" s="58"/>
      <c r="AS440" s="58"/>
      <c r="AT440" s="58"/>
    </row>
    <row r="441" spans="1:46" ht="12.75" customHeight="1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8"/>
      <c r="AN441" s="58"/>
      <c r="AO441" s="58"/>
      <c r="AP441" s="58"/>
      <c r="AQ441" s="58"/>
      <c r="AR441" s="58"/>
      <c r="AS441" s="58"/>
      <c r="AT441" s="58"/>
    </row>
    <row r="442" spans="1:46" ht="12.75" customHeight="1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8"/>
      <c r="AN442" s="58"/>
      <c r="AO442" s="58"/>
      <c r="AP442" s="58"/>
      <c r="AQ442" s="58"/>
      <c r="AR442" s="58"/>
      <c r="AS442" s="58"/>
      <c r="AT442" s="58"/>
    </row>
    <row r="443" spans="1:46" ht="12.75" customHeight="1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8"/>
      <c r="AN443" s="58"/>
      <c r="AO443" s="58"/>
      <c r="AP443" s="58"/>
      <c r="AQ443" s="58"/>
      <c r="AR443" s="58"/>
      <c r="AS443" s="58"/>
      <c r="AT443" s="58"/>
    </row>
    <row r="444" spans="1:46" ht="12.75" customHeight="1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8"/>
      <c r="AN444" s="58"/>
      <c r="AO444" s="58"/>
      <c r="AP444" s="58"/>
      <c r="AQ444" s="58"/>
      <c r="AR444" s="58"/>
      <c r="AS444" s="58"/>
      <c r="AT444" s="58"/>
    </row>
    <row r="445" spans="1:46" ht="12.75" customHeight="1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8"/>
      <c r="AN445" s="58"/>
      <c r="AO445" s="58"/>
      <c r="AP445" s="58"/>
      <c r="AQ445" s="58"/>
      <c r="AR445" s="58"/>
      <c r="AS445" s="58"/>
      <c r="AT445" s="58"/>
    </row>
    <row r="446" spans="1:46" ht="12.75" customHeight="1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8"/>
      <c r="AN446" s="58"/>
      <c r="AO446" s="58"/>
      <c r="AP446" s="58"/>
      <c r="AQ446" s="58"/>
      <c r="AR446" s="58"/>
      <c r="AS446" s="58"/>
      <c r="AT446" s="58"/>
    </row>
    <row r="447" spans="1:46" ht="12.75" customHeight="1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8"/>
      <c r="AN447" s="58"/>
      <c r="AO447" s="58"/>
      <c r="AP447" s="58"/>
      <c r="AQ447" s="58"/>
      <c r="AR447" s="58"/>
      <c r="AS447" s="58"/>
      <c r="AT447" s="58"/>
    </row>
    <row r="448" spans="1:46" ht="12.75" customHeight="1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8"/>
      <c r="AN448" s="58"/>
      <c r="AO448" s="58"/>
      <c r="AP448" s="58"/>
      <c r="AQ448" s="58"/>
      <c r="AR448" s="58"/>
      <c r="AS448" s="58"/>
      <c r="AT448" s="58"/>
    </row>
    <row r="449" spans="1:46" ht="12.75" customHeight="1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8"/>
      <c r="AN449" s="58"/>
      <c r="AO449" s="58"/>
      <c r="AP449" s="58"/>
      <c r="AQ449" s="58"/>
      <c r="AR449" s="58"/>
      <c r="AS449" s="58"/>
      <c r="AT449" s="58"/>
    </row>
    <row r="450" spans="1:46" ht="12.75" customHeight="1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8"/>
      <c r="AN450" s="58"/>
      <c r="AO450" s="58"/>
      <c r="AP450" s="58"/>
      <c r="AQ450" s="58"/>
      <c r="AR450" s="58"/>
      <c r="AS450" s="58"/>
      <c r="AT450" s="58"/>
    </row>
    <row r="451" spans="1:46" ht="12.75" customHeight="1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8"/>
      <c r="AN451" s="58"/>
      <c r="AO451" s="58"/>
      <c r="AP451" s="58"/>
      <c r="AQ451" s="58"/>
      <c r="AR451" s="58"/>
      <c r="AS451" s="58"/>
      <c r="AT451" s="58"/>
    </row>
    <row r="452" spans="1:46" ht="12.75" customHeight="1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8"/>
      <c r="AN452" s="58"/>
      <c r="AO452" s="58"/>
      <c r="AP452" s="58"/>
      <c r="AQ452" s="58"/>
      <c r="AR452" s="58"/>
      <c r="AS452" s="58"/>
      <c r="AT452" s="58"/>
    </row>
    <row r="453" spans="1:46" ht="12.75" customHeight="1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8"/>
      <c r="AN453" s="58"/>
      <c r="AO453" s="58"/>
      <c r="AP453" s="58"/>
      <c r="AQ453" s="58"/>
      <c r="AR453" s="58"/>
      <c r="AS453" s="58"/>
      <c r="AT453" s="58"/>
    </row>
    <row r="454" spans="1:46" ht="12.75" customHeight="1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8"/>
      <c r="AN454" s="58"/>
      <c r="AO454" s="58"/>
      <c r="AP454" s="58"/>
      <c r="AQ454" s="58"/>
      <c r="AR454" s="58"/>
      <c r="AS454" s="58"/>
      <c r="AT454" s="58"/>
    </row>
    <row r="455" spans="1:46" ht="12.75" customHeight="1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8"/>
      <c r="AN455" s="58"/>
      <c r="AO455" s="58"/>
      <c r="AP455" s="58"/>
      <c r="AQ455" s="58"/>
      <c r="AR455" s="58"/>
      <c r="AS455" s="58"/>
      <c r="AT455" s="58"/>
    </row>
    <row r="456" spans="1:46" ht="12.75" customHeight="1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8"/>
      <c r="AN456" s="58"/>
      <c r="AO456" s="58"/>
      <c r="AP456" s="58"/>
      <c r="AQ456" s="58"/>
      <c r="AR456" s="58"/>
      <c r="AS456" s="58"/>
      <c r="AT456" s="58"/>
    </row>
    <row r="457" spans="1:46" ht="12.75" customHeight="1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8"/>
      <c r="AN457" s="58"/>
      <c r="AO457" s="58"/>
      <c r="AP457" s="58"/>
      <c r="AQ457" s="58"/>
      <c r="AR457" s="58"/>
      <c r="AS457" s="58"/>
      <c r="AT457" s="58"/>
    </row>
    <row r="458" spans="1:46" ht="12.75" customHeight="1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8"/>
      <c r="AN458" s="58"/>
      <c r="AO458" s="58"/>
      <c r="AP458" s="58"/>
      <c r="AQ458" s="58"/>
      <c r="AR458" s="58"/>
      <c r="AS458" s="58"/>
      <c r="AT458" s="58"/>
    </row>
    <row r="459" spans="1:46" ht="12.75" customHeight="1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8"/>
      <c r="AN459" s="58"/>
      <c r="AO459" s="58"/>
      <c r="AP459" s="58"/>
      <c r="AQ459" s="58"/>
      <c r="AR459" s="58"/>
      <c r="AS459" s="58"/>
      <c r="AT459" s="58"/>
    </row>
    <row r="460" spans="1:46" ht="12.75" customHeight="1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8"/>
      <c r="AN460" s="58"/>
      <c r="AO460" s="58"/>
      <c r="AP460" s="58"/>
      <c r="AQ460" s="58"/>
      <c r="AR460" s="58"/>
      <c r="AS460" s="58"/>
      <c r="AT460" s="58"/>
    </row>
    <row r="461" spans="1:46" ht="12.75" customHeight="1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8"/>
      <c r="AN461" s="58"/>
      <c r="AO461" s="58"/>
      <c r="AP461" s="58"/>
      <c r="AQ461" s="58"/>
      <c r="AR461" s="58"/>
      <c r="AS461" s="58"/>
      <c r="AT461" s="58"/>
    </row>
    <row r="462" spans="1:46" ht="12.75" customHeight="1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8"/>
      <c r="AN462" s="58"/>
      <c r="AO462" s="58"/>
      <c r="AP462" s="58"/>
      <c r="AQ462" s="58"/>
      <c r="AR462" s="58"/>
      <c r="AS462" s="58"/>
      <c r="AT462" s="58"/>
    </row>
    <row r="463" spans="1:46" ht="12.75" customHeight="1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8"/>
      <c r="AN463" s="58"/>
      <c r="AO463" s="58"/>
      <c r="AP463" s="58"/>
      <c r="AQ463" s="58"/>
      <c r="AR463" s="58"/>
      <c r="AS463" s="58"/>
      <c r="AT463" s="58"/>
    </row>
    <row r="464" spans="1:46" ht="12.75" customHeight="1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8"/>
      <c r="AN464" s="58"/>
      <c r="AO464" s="58"/>
      <c r="AP464" s="58"/>
      <c r="AQ464" s="58"/>
      <c r="AR464" s="58"/>
      <c r="AS464" s="58"/>
      <c r="AT464" s="58"/>
    </row>
    <row r="465" spans="1:46" ht="12.75" customHeight="1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8"/>
      <c r="AN465" s="58"/>
      <c r="AO465" s="58"/>
      <c r="AP465" s="58"/>
      <c r="AQ465" s="58"/>
      <c r="AR465" s="58"/>
      <c r="AS465" s="58"/>
      <c r="AT465" s="58"/>
    </row>
    <row r="466" spans="1:46" ht="12.75" customHeight="1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8"/>
      <c r="AN466" s="58"/>
      <c r="AO466" s="58"/>
      <c r="AP466" s="58"/>
      <c r="AQ466" s="58"/>
      <c r="AR466" s="58"/>
      <c r="AS466" s="58"/>
      <c r="AT466" s="58"/>
    </row>
    <row r="467" spans="1:46" ht="12.75" customHeight="1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8"/>
      <c r="AN467" s="58"/>
      <c r="AO467" s="58"/>
      <c r="AP467" s="58"/>
      <c r="AQ467" s="58"/>
      <c r="AR467" s="58"/>
      <c r="AS467" s="58"/>
      <c r="AT467" s="58"/>
    </row>
    <row r="468" spans="1:46" ht="12.75" customHeight="1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8"/>
      <c r="AN468" s="58"/>
      <c r="AO468" s="58"/>
      <c r="AP468" s="58"/>
      <c r="AQ468" s="58"/>
      <c r="AR468" s="58"/>
      <c r="AS468" s="58"/>
      <c r="AT468" s="58"/>
    </row>
    <row r="469" spans="1:46" ht="12.75" customHeight="1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8"/>
      <c r="AN469" s="58"/>
      <c r="AO469" s="58"/>
      <c r="AP469" s="58"/>
      <c r="AQ469" s="58"/>
      <c r="AR469" s="58"/>
      <c r="AS469" s="58"/>
      <c r="AT469" s="58"/>
    </row>
    <row r="470" spans="1:46" ht="12.75" customHeight="1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8"/>
      <c r="AN470" s="58"/>
      <c r="AO470" s="58"/>
      <c r="AP470" s="58"/>
      <c r="AQ470" s="58"/>
      <c r="AR470" s="58"/>
      <c r="AS470" s="58"/>
      <c r="AT470" s="58"/>
    </row>
    <row r="471" spans="1:46" ht="12.75" customHeight="1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8"/>
      <c r="AN471" s="58"/>
      <c r="AO471" s="58"/>
      <c r="AP471" s="58"/>
      <c r="AQ471" s="58"/>
      <c r="AR471" s="58"/>
      <c r="AS471" s="58"/>
      <c r="AT471" s="58"/>
    </row>
    <row r="472" spans="1:46" ht="12.75" customHeight="1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8"/>
      <c r="AN472" s="58"/>
      <c r="AO472" s="58"/>
      <c r="AP472" s="58"/>
      <c r="AQ472" s="58"/>
      <c r="AR472" s="58"/>
      <c r="AS472" s="58"/>
      <c r="AT472" s="58"/>
    </row>
    <row r="473" spans="1:46" ht="12.75" customHeight="1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8"/>
      <c r="AN473" s="58"/>
      <c r="AO473" s="58"/>
      <c r="AP473" s="58"/>
      <c r="AQ473" s="58"/>
      <c r="AR473" s="58"/>
      <c r="AS473" s="58"/>
      <c r="AT473" s="58"/>
    </row>
    <row r="474" spans="1:46" ht="12.75" customHeight="1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8"/>
      <c r="AN474" s="58"/>
      <c r="AO474" s="58"/>
      <c r="AP474" s="58"/>
      <c r="AQ474" s="58"/>
      <c r="AR474" s="58"/>
      <c r="AS474" s="58"/>
      <c r="AT474" s="58"/>
    </row>
    <row r="475" spans="1:46" ht="12.75" customHeight="1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8"/>
      <c r="AN475" s="58"/>
      <c r="AO475" s="58"/>
      <c r="AP475" s="58"/>
      <c r="AQ475" s="58"/>
      <c r="AR475" s="58"/>
      <c r="AS475" s="58"/>
      <c r="AT475" s="58"/>
    </row>
    <row r="476" spans="1:46" ht="12.75" customHeight="1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8"/>
      <c r="AN476" s="58"/>
      <c r="AO476" s="58"/>
      <c r="AP476" s="58"/>
      <c r="AQ476" s="58"/>
      <c r="AR476" s="58"/>
      <c r="AS476" s="58"/>
      <c r="AT476" s="58"/>
    </row>
    <row r="477" spans="1:46" ht="12.75" customHeight="1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8"/>
      <c r="AN477" s="58"/>
      <c r="AO477" s="58"/>
      <c r="AP477" s="58"/>
      <c r="AQ477" s="58"/>
      <c r="AR477" s="58"/>
      <c r="AS477" s="58"/>
      <c r="AT477" s="58"/>
    </row>
    <row r="478" spans="1:46" ht="12.75" customHeight="1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8"/>
      <c r="AN478" s="58"/>
      <c r="AO478" s="58"/>
      <c r="AP478" s="58"/>
      <c r="AQ478" s="58"/>
      <c r="AR478" s="58"/>
      <c r="AS478" s="58"/>
      <c r="AT478" s="58"/>
    </row>
    <row r="479" spans="1:46" ht="12.75" customHeight="1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8"/>
      <c r="AN479" s="58"/>
      <c r="AO479" s="58"/>
      <c r="AP479" s="58"/>
      <c r="AQ479" s="58"/>
      <c r="AR479" s="58"/>
      <c r="AS479" s="58"/>
      <c r="AT479" s="58"/>
    </row>
    <row r="480" spans="1:46" ht="12.75" customHeight="1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8"/>
      <c r="AN480" s="58"/>
      <c r="AO480" s="58"/>
      <c r="AP480" s="58"/>
      <c r="AQ480" s="58"/>
      <c r="AR480" s="58"/>
      <c r="AS480" s="58"/>
      <c r="AT480" s="58"/>
    </row>
    <row r="481" spans="1:46" ht="12.75" customHeight="1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8"/>
      <c r="AN481" s="58"/>
      <c r="AO481" s="58"/>
      <c r="AP481" s="58"/>
      <c r="AQ481" s="58"/>
      <c r="AR481" s="58"/>
      <c r="AS481" s="58"/>
      <c r="AT481" s="58"/>
    </row>
    <row r="482" spans="1:46" ht="12.75" customHeight="1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8"/>
      <c r="AN482" s="58"/>
      <c r="AO482" s="58"/>
      <c r="AP482" s="58"/>
      <c r="AQ482" s="58"/>
      <c r="AR482" s="58"/>
      <c r="AS482" s="58"/>
      <c r="AT482" s="58"/>
    </row>
    <row r="483" spans="1:46" ht="12.75" customHeight="1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8"/>
      <c r="AN483" s="58"/>
      <c r="AO483" s="58"/>
      <c r="AP483" s="58"/>
      <c r="AQ483" s="58"/>
      <c r="AR483" s="58"/>
      <c r="AS483" s="58"/>
      <c r="AT483" s="58"/>
    </row>
    <row r="484" spans="1:46" ht="12.75" customHeight="1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8"/>
      <c r="AN484" s="58"/>
      <c r="AO484" s="58"/>
      <c r="AP484" s="58"/>
      <c r="AQ484" s="58"/>
      <c r="AR484" s="58"/>
      <c r="AS484" s="58"/>
      <c r="AT484" s="58"/>
    </row>
    <row r="485" spans="1:46" ht="12.75" customHeight="1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8"/>
      <c r="AN485" s="58"/>
      <c r="AO485" s="58"/>
      <c r="AP485" s="58"/>
      <c r="AQ485" s="58"/>
      <c r="AR485" s="58"/>
      <c r="AS485" s="58"/>
      <c r="AT485" s="58"/>
    </row>
    <row r="486" spans="1:46" ht="12.75" customHeight="1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8"/>
      <c r="AN486" s="58"/>
      <c r="AO486" s="58"/>
      <c r="AP486" s="58"/>
      <c r="AQ486" s="58"/>
      <c r="AR486" s="58"/>
      <c r="AS486" s="58"/>
      <c r="AT486" s="58"/>
    </row>
    <row r="487" spans="1:46" ht="12.75" customHeight="1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8"/>
      <c r="AN487" s="58"/>
      <c r="AO487" s="58"/>
      <c r="AP487" s="58"/>
      <c r="AQ487" s="58"/>
      <c r="AR487" s="58"/>
      <c r="AS487" s="58"/>
      <c r="AT487" s="58"/>
    </row>
    <row r="488" spans="1:46" ht="12.75" customHeight="1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8"/>
      <c r="AN488" s="58"/>
      <c r="AO488" s="58"/>
      <c r="AP488" s="58"/>
      <c r="AQ488" s="58"/>
      <c r="AR488" s="58"/>
      <c r="AS488" s="58"/>
      <c r="AT488" s="58"/>
    </row>
    <row r="489" spans="1:46" ht="12.75" customHeight="1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8"/>
      <c r="AN489" s="58"/>
      <c r="AO489" s="58"/>
      <c r="AP489" s="58"/>
      <c r="AQ489" s="58"/>
      <c r="AR489" s="58"/>
      <c r="AS489" s="58"/>
      <c r="AT489" s="58"/>
    </row>
    <row r="490" spans="1:46" ht="12.75" customHeight="1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8"/>
      <c r="AN490" s="58"/>
      <c r="AO490" s="58"/>
      <c r="AP490" s="58"/>
      <c r="AQ490" s="58"/>
      <c r="AR490" s="58"/>
      <c r="AS490" s="58"/>
      <c r="AT490" s="58"/>
    </row>
    <row r="491" spans="1:46" ht="12.75" customHeight="1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8"/>
      <c r="AN491" s="58"/>
      <c r="AO491" s="58"/>
      <c r="AP491" s="58"/>
      <c r="AQ491" s="58"/>
      <c r="AR491" s="58"/>
      <c r="AS491" s="58"/>
      <c r="AT491" s="58"/>
    </row>
    <row r="492" spans="1:46" ht="12.75" customHeight="1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8"/>
      <c r="AN492" s="58"/>
      <c r="AO492" s="58"/>
      <c r="AP492" s="58"/>
      <c r="AQ492" s="58"/>
      <c r="AR492" s="58"/>
      <c r="AS492" s="58"/>
      <c r="AT492" s="58"/>
    </row>
    <row r="493" spans="1:46" ht="12.75" customHeight="1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8"/>
      <c r="AN493" s="58"/>
      <c r="AO493" s="58"/>
      <c r="AP493" s="58"/>
      <c r="AQ493" s="58"/>
      <c r="AR493" s="58"/>
      <c r="AS493" s="58"/>
      <c r="AT493" s="58"/>
    </row>
    <row r="494" spans="1:46" ht="12.75" customHeight="1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8"/>
      <c r="AN494" s="58"/>
      <c r="AO494" s="58"/>
      <c r="AP494" s="58"/>
      <c r="AQ494" s="58"/>
      <c r="AR494" s="58"/>
      <c r="AS494" s="58"/>
      <c r="AT494" s="58"/>
    </row>
    <row r="495" spans="1:46" ht="12.75" customHeight="1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8"/>
      <c r="AN495" s="58"/>
      <c r="AO495" s="58"/>
      <c r="AP495" s="58"/>
      <c r="AQ495" s="58"/>
      <c r="AR495" s="58"/>
      <c r="AS495" s="58"/>
      <c r="AT495" s="58"/>
    </row>
    <row r="496" spans="1:46" ht="12.75" customHeight="1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8"/>
      <c r="AN496" s="58"/>
      <c r="AO496" s="58"/>
      <c r="AP496" s="58"/>
      <c r="AQ496" s="58"/>
      <c r="AR496" s="58"/>
      <c r="AS496" s="58"/>
      <c r="AT496" s="58"/>
    </row>
    <row r="497" spans="1:46" ht="12.75" customHeight="1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8"/>
      <c r="AN497" s="58"/>
      <c r="AO497" s="58"/>
      <c r="AP497" s="58"/>
      <c r="AQ497" s="58"/>
      <c r="AR497" s="58"/>
      <c r="AS497" s="58"/>
      <c r="AT497" s="58"/>
    </row>
    <row r="498" spans="1:46" ht="12.75" customHeight="1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8"/>
      <c r="AN498" s="58"/>
      <c r="AO498" s="58"/>
      <c r="AP498" s="58"/>
      <c r="AQ498" s="58"/>
      <c r="AR498" s="58"/>
      <c r="AS498" s="58"/>
      <c r="AT498" s="58"/>
    </row>
    <row r="499" spans="1:46" ht="12.75" customHeight="1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8"/>
      <c r="AN499" s="58"/>
      <c r="AO499" s="58"/>
      <c r="AP499" s="58"/>
      <c r="AQ499" s="58"/>
      <c r="AR499" s="58"/>
      <c r="AS499" s="58"/>
      <c r="AT499" s="58"/>
    </row>
    <row r="500" spans="1:46" ht="12.75" customHeight="1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8"/>
      <c r="AN500" s="58"/>
      <c r="AO500" s="58"/>
      <c r="AP500" s="58"/>
      <c r="AQ500" s="58"/>
      <c r="AR500" s="58"/>
      <c r="AS500" s="58"/>
      <c r="AT500" s="58"/>
    </row>
    <row r="501" spans="1:46" ht="12.75" customHeight="1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8"/>
      <c r="AN501" s="58"/>
      <c r="AO501" s="58"/>
      <c r="AP501" s="58"/>
      <c r="AQ501" s="58"/>
      <c r="AR501" s="58"/>
      <c r="AS501" s="58"/>
      <c r="AT501" s="58"/>
    </row>
    <row r="502" spans="1:46" ht="12.75" customHeight="1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8"/>
      <c r="AN502" s="58"/>
      <c r="AO502" s="58"/>
      <c r="AP502" s="58"/>
      <c r="AQ502" s="58"/>
      <c r="AR502" s="58"/>
      <c r="AS502" s="58"/>
      <c r="AT502" s="58"/>
    </row>
    <row r="503" spans="1:46" ht="12.75" customHeight="1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8"/>
      <c r="AN503" s="58"/>
      <c r="AO503" s="58"/>
      <c r="AP503" s="58"/>
      <c r="AQ503" s="58"/>
      <c r="AR503" s="58"/>
      <c r="AS503" s="58"/>
      <c r="AT503" s="58"/>
    </row>
    <row r="504" spans="1:46" ht="12.75" customHeight="1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8"/>
      <c r="AN504" s="58"/>
      <c r="AO504" s="58"/>
      <c r="AP504" s="58"/>
      <c r="AQ504" s="58"/>
      <c r="AR504" s="58"/>
      <c r="AS504" s="58"/>
      <c r="AT504" s="58"/>
    </row>
    <row r="505" spans="1:46" ht="12.75" customHeight="1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8"/>
      <c r="AN505" s="58"/>
      <c r="AO505" s="58"/>
      <c r="AP505" s="58"/>
      <c r="AQ505" s="58"/>
      <c r="AR505" s="58"/>
      <c r="AS505" s="58"/>
      <c r="AT505" s="58"/>
    </row>
    <row r="506" spans="1:46" ht="12.75" customHeight="1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</row>
    <row r="507" spans="1:46" ht="12.75" customHeight="1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8"/>
      <c r="AN507" s="58"/>
      <c r="AO507" s="58"/>
      <c r="AP507" s="58"/>
      <c r="AQ507" s="58"/>
      <c r="AR507" s="58"/>
      <c r="AS507" s="58"/>
      <c r="AT507" s="58"/>
    </row>
    <row r="508" spans="1:46" ht="12.75" customHeight="1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8"/>
      <c r="AN508" s="58"/>
      <c r="AO508" s="58"/>
      <c r="AP508" s="58"/>
      <c r="AQ508" s="58"/>
      <c r="AR508" s="58"/>
      <c r="AS508" s="58"/>
      <c r="AT508" s="58"/>
    </row>
    <row r="509" spans="1:46" ht="12.75" customHeight="1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8"/>
      <c r="AN509" s="58"/>
      <c r="AO509" s="58"/>
      <c r="AP509" s="58"/>
      <c r="AQ509" s="58"/>
      <c r="AR509" s="58"/>
      <c r="AS509" s="58"/>
      <c r="AT509" s="58"/>
    </row>
    <row r="510" spans="1:46" ht="12.75" customHeight="1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8"/>
      <c r="AN510" s="58"/>
      <c r="AO510" s="58"/>
      <c r="AP510" s="58"/>
      <c r="AQ510" s="58"/>
      <c r="AR510" s="58"/>
      <c r="AS510" s="58"/>
      <c r="AT510" s="58"/>
    </row>
    <row r="511" spans="1:46" ht="12.75" customHeight="1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8"/>
      <c r="AN511" s="58"/>
      <c r="AO511" s="58"/>
      <c r="AP511" s="58"/>
      <c r="AQ511" s="58"/>
      <c r="AR511" s="58"/>
      <c r="AS511" s="58"/>
      <c r="AT511" s="58"/>
    </row>
    <row r="512" spans="1:46" ht="12.75" customHeight="1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8"/>
      <c r="AN512" s="58"/>
      <c r="AO512" s="58"/>
      <c r="AP512" s="58"/>
      <c r="AQ512" s="58"/>
      <c r="AR512" s="58"/>
      <c r="AS512" s="58"/>
      <c r="AT512" s="58"/>
    </row>
    <row r="513" spans="1:46" ht="12.75" customHeight="1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8"/>
      <c r="AN513" s="58"/>
      <c r="AO513" s="58"/>
      <c r="AP513" s="58"/>
      <c r="AQ513" s="58"/>
      <c r="AR513" s="58"/>
      <c r="AS513" s="58"/>
      <c r="AT513" s="58"/>
    </row>
    <row r="514" spans="1:46" ht="12.75" customHeight="1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8"/>
      <c r="AN514" s="58"/>
      <c r="AO514" s="58"/>
      <c r="AP514" s="58"/>
      <c r="AQ514" s="58"/>
      <c r="AR514" s="58"/>
      <c r="AS514" s="58"/>
      <c r="AT514" s="58"/>
    </row>
    <row r="515" spans="1:46" ht="12.75" customHeight="1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8"/>
      <c r="AN515" s="58"/>
      <c r="AO515" s="58"/>
      <c r="AP515" s="58"/>
      <c r="AQ515" s="58"/>
      <c r="AR515" s="58"/>
      <c r="AS515" s="58"/>
      <c r="AT515" s="58"/>
    </row>
    <row r="516" spans="1:46" ht="12.75" customHeight="1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8"/>
      <c r="AN516" s="58"/>
      <c r="AO516" s="58"/>
      <c r="AP516" s="58"/>
      <c r="AQ516" s="58"/>
      <c r="AR516" s="58"/>
      <c r="AS516" s="58"/>
      <c r="AT516" s="58"/>
    </row>
    <row r="517" spans="1:46" ht="12.75" customHeight="1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8"/>
      <c r="AN517" s="58"/>
      <c r="AO517" s="58"/>
      <c r="AP517" s="58"/>
      <c r="AQ517" s="58"/>
      <c r="AR517" s="58"/>
      <c r="AS517" s="58"/>
      <c r="AT517" s="58"/>
    </row>
    <row r="518" spans="1:46" ht="12.75" customHeight="1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8"/>
      <c r="AN518" s="58"/>
      <c r="AO518" s="58"/>
      <c r="AP518" s="58"/>
      <c r="AQ518" s="58"/>
      <c r="AR518" s="58"/>
      <c r="AS518" s="58"/>
      <c r="AT518" s="58"/>
    </row>
    <row r="519" spans="1:46" ht="12.75" customHeight="1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8"/>
      <c r="AN519" s="58"/>
      <c r="AO519" s="58"/>
      <c r="AP519" s="58"/>
      <c r="AQ519" s="58"/>
      <c r="AR519" s="58"/>
      <c r="AS519" s="58"/>
      <c r="AT519" s="58"/>
    </row>
    <row r="520" spans="1:46" ht="12.75" customHeight="1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8"/>
      <c r="AN520" s="58"/>
      <c r="AO520" s="58"/>
      <c r="AP520" s="58"/>
      <c r="AQ520" s="58"/>
      <c r="AR520" s="58"/>
      <c r="AS520" s="58"/>
      <c r="AT520" s="58"/>
    </row>
    <row r="521" spans="1:46" ht="12.75" customHeight="1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8"/>
      <c r="AN521" s="58"/>
      <c r="AO521" s="58"/>
      <c r="AP521" s="58"/>
      <c r="AQ521" s="58"/>
      <c r="AR521" s="58"/>
      <c r="AS521" s="58"/>
      <c r="AT521" s="58"/>
    </row>
    <row r="522" spans="1:46" ht="12.75" customHeight="1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8"/>
      <c r="AN522" s="58"/>
      <c r="AO522" s="58"/>
      <c r="AP522" s="58"/>
      <c r="AQ522" s="58"/>
      <c r="AR522" s="58"/>
      <c r="AS522" s="58"/>
      <c r="AT522" s="58"/>
    </row>
    <row r="523" spans="1:46" ht="12.75" customHeight="1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8"/>
      <c r="AN523" s="58"/>
      <c r="AO523" s="58"/>
      <c r="AP523" s="58"/>
      <c r="AQ523" s="58"/>
      <c r="AR523" s="58"/>
      <c r="AS523" s="58"/>
      <c r="AT523" s="58"/>
    </row>
    <row r="524" spans="1:46" ht="12.75" customHeight="1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8"/>
      <c r="AN524" s="58"/>
      <c r="AO524" s="58"/>
      <c r="AP524" s="58"/>
      <c r="AQ524" s="58"/>
      <c r="AR524" s="58"/>
      <c r="AS524" s="58"/>
      <c r="AT524" s="58"/>
    </row>
    <row r="525" spans="1:46" ht="12.75" customHeight="1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8"/>
      <c r="AN525" s="58"/>
      <c r="AO525" s="58"/>
      <c r="AP525" s="58"/>
      <c r="AQ525" s="58"/>
      <c r="AR525" s="58"/>
      <c r="AS525" s="58"/>
      <c r="AT525" s="58"/>
    </row>
    <row r="526" spans="1:46" ht="12.75" customHeight="1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8"/>
      <c r="AN526" s="58"/>
      <c r="AO526" s="58"/>
      <c r="AP526" s="58"/>
      <c r="AQ526" s="58"/>
      <c r="AR526" s="58"/>
      <c r="AS526" s="58"/>
      <c r="AT526" s="58"/>
    </row>
    <row r="527" spans="1:46" ht="12.75" customHeight="1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8"/>
      <c r="AN527" s="58"/>
      <c r="AO527" s="58"/>
      <c r="AP527" s="58"/>
      <c r="AQ527" s="58"/>
      <c r="AR527" s="58"/>
      <c r="AS527" s="58"/>
      <c r="AT527" s="58"/>
    </row>
    <row r="528" spans="1:46" ht="12.75" customHeight="1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8"/>
      <c r="AN528" s="58"/>
      <c r="AO528" s="58"/>
      <c r="AP528" s="58"/>
      <c r="AQ528" s="58"/>
      <c r="AR528" s="58"/>
      <c r="AS528" s="58"/>
      <c r="AT528" s="58"/>
    </row>
    <row r="529" spans="1:46" ht="12.75" customHeight="1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8"/>
      <c r="AN529" s="58"/>
      <c r="AO529" s="58"/>
      <c r="AP529" s="58"/>
      <c r="AQ529" s="58"/>
      <c r="AR529" s="58"/>
      <c r="AS529" s="58"/>
      <c r="AT529" s="58"/>
    </row>
    <row r="530" spans="1:46" ht="12.75" customHeight="1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8"/>
      <c r="AN530" s="58"/>
      <c r="AO530" s="58"/>
      <c r="AP530" s="58"/>
      <c r="AQ530" s="58"/>
      <c r="AR530" s="58"/>
      <c r="AS530" s="58"/>
      <c r="AT530" s="58"/>
    </row>
    <row r="531" spans="1:46" ht="12.75" customHeight="1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8"/>
      <c r="AN531" s="58"/>
      <c r="AO531" s="58"/>
      <c r="AP531" s="58"/>
      <c r="AQ531" s="58"/>
      <c r="AR531" s="58"/>
      <c r="AS531" s="58"/>
      <c r="AT531" s="58"/>
    </row>
    <row r="532" spans="1:46" ht="12.75" customHeight="1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8"/>
      <c r="AN532" s="58"/>
      <c r="AO532" s="58"/>
      <c r="AP532" s="58"/>
      <c r="AQ532" s="58"/>
      <c r="AR532" s="58"/>
      <c r="AS532" s="58"/>
      <c r="AT532" s="58"/>
    </row>
    <row r="533" spans="1:46" ht="12.75" customHeight="1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8"/>
      <c r="AN533" s="58"/>
      <c r="AO533" s="58"/>
      <c r="AP533" s="58"/>
      <c r="AQ533" s="58"/>
      <c r="AR533" s="58"/>
      <c r="AS533" s="58"/>
      <c r="AT533" s="58"/>
    </row>
    <row r="534" spans="1:46" ht="12.75" customHeight="1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8"/>
      <c r="AN534" s="58"/>
      <c r="AO534" s="58"/>
      <c r="AP534" s="58"/>
      <c r="AQ534" s="58"/>
      <c r="AR534" s="58"/>
      <c r="AS534" s="58"/>
      <c r="AT534" s="58"/>
    </row>
    <row r="535" spans="1:46" ht="12.75" customHeight="1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8"/>
      <c r="AN535" s="58"/>
      <c r="AO535" s="58"/>
      <c r="AP535" s="58"/>
      <c r="AQ535" s="58"/>
      <c r="AR535" s="58"/>
      <c r="AS535" s="58"/>
      <c r="AT535" s="58"/>
    </row>
    <row r="536" spans="1:46" ht="12.75" customHeight="1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8"/>
      <c r="AN536" s="58"/>
      <c r="AO536" s="58"/>
      <c r="AP536" s="58"/>
      <c r="AQ536" s="58"/>
      <c r="AR536" s="58"/>
      <c r="AS536" s="58"/>
      <c r="AT536" s="58"/>
    </row>
    <row r="537" spans="1:46" ht="12.75" customHeight="1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8"/>
      <c r="AN537" s="58"/>
      <c r="AO537" s="58"/>
      <c r="AP537" s="58"/>
      <c r="AQ537" s="58"/>
      <c r="AR537" s="58"/>
      <c r="AS537" s="58"/>
      <c r="AT537" s="58"/>
    </row>
    <row r="538" spans="1:46" ht="12.75" customHeight="1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8"/>
      <c r="AN538" s="58"/>
      <c r="AO538" s="58"/>
      <c r="AP538" s="58"/>
      <c r="AQ538" s="58"/>
      <c r="AR538" s="58"/>
      <c r="AS538" s="58"/>
      <c r="AT538" s="58"/>
    </row>
    <row r="539" spans="1:46" ht="12.75" customHeight="1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8"/>
      <c r="AN539" s="58"/>
      <c r="AO539" s="58"/>
      <c r="AP539" s="58"/>
      <c r="AQ539" s="58"/>
      <c r="AR539" s="58"/>
      <c r="AS539" s="58"/>
      <c r="AT539" s="58"/>
    </row>
    <row r="540" spans="1:46" ht="12.75" customHeight="1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8"/>
      <c r="AN540" s="58"/>
      <c r="AO540" s="58"/>
      <c r="AP540" s="58"/>
      <c r="AQ540" s="58"/>
      <c r="AR540" s="58"/>
      <c r="AS540" s="58"/>
      <c r="AT540" s="58"/>
    </row>
    <row r="541" spans="1:46" ht="12.75" customHeight="1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8"/>
      <c r="AN541" s="58"/>
      <c r="AO541" s="58"/>
      <c r="AP541" s="58"/>
      <c r="AQ541" s="58"/>
      <c r="AR541" s="58"/>
      <c r="AS541" s="58"/>
      <c r="AT541" s="58"/>
    </row>
    <row r="542" spans="1:46" ht="12.75" customHeight="1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8"/>
      <c r="AN542" s="58"/>
      <c r="AO542" s="58"/>
      <c r="AP542" s="58"/>
      <c r="AQ542" s="58"/>
      <c r="AR542" s="58"/>
      <c r="AS542" s="58"/>
      <c r="AT542" s="58"/>
    </row>
    <row r="543" spans="1:46" ht="12.75" customHeight="1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8"/>
      <c r="AN543" s="58"/>
      <c r="AO543" s="58"/>
      <c r="AP543" s="58"/>
      <c r="AQ543" s="58"/>
      <c r="AR543" s="58"/>
      <c r="AS543" s="58"/>
      <c r="AT543" s="58"/>
    </row>
    <row r="544" spans="1:46" ht="12.75" customHeight="1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8"/>
      <c r="AN544" s="58"/>
      <c r="AO544" s="58"/>
      <c r="AP544" s="58"/>
      <c r="AQ544" s="58"/>
      <c r="AR544" s="58"/>
      <c r="AS544" s="58"/>
      <c r="AT544" s="58"/>
    </row>
    <row r="545" spans="1:46" ht="12.75" customHeight="1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8"/>
      <c r="AN545" s="58"/>
      <c r="AO545" s="58"/>
      <c r="AP545" s="58"/>
      <c r="AQ545" s="58"/>
      <c r="AR545" s="58"/>
      <c r="AS545" s="58"/>
      <c r="AT545" s="58"/>
    </row>
    <row r="546" spans="1:46" ht="12.75" customHeight="1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8"/>
      <c r="AN546" s="58"/>
      <c r="AO546" s="58"/>
      <c r="AP546" s="58"/>
      <c r="AQ546" s="58"/>
      <c r="AR546" s="58"/>
      <c r="AS546" s="58"/>
      <c r="AT546" s="58"/>
    </row>
    <row r="547" spans="1:46" ht="12.75" customHeight="1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8"/>
      <c r="AN547" s="58"/>
      <c r="AO547" s="58"/>
      <c r="AP547" s="58"/>
      <c r="AQ547" s="58"/>
      <c r="AR547" s="58"/>
      <c r="AS547" s="58"/>
      <c r="AT547" s="58"/>
    </row>
    <row r="548" spans="1:46" ht="12.75" customHeight="1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8"/>
      <c r="AN548" s="58"/>
      <c r="AO548" s="58"/>
      <c r="AP548" s="58"/>
      <c r="AQ548" s="58"/>
      <c r="AR548" s="58"/>
      <c r="AS548" s="58"/>
      <c r="AT548" s="58"/>
    </row>
    <row r="549" spans="1:46" ht="12.75" customHeight="1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8"/>
      <c r="AN549" s="58"/>
      <c r="AO549" s="58"/>
      <c r="AP549" s="58"/>
      <c r="AQ549" s="58"/>
      <c r="AR549" s="58"/>
      <c r="AS549" s="58"/>
      <c r="AT549" s="58"/>
    </row>
    <row r="550" spans="1:46" ht="12.75" customHeight="1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8"/>
      <c r="AN550" s="58"/>
      <c r="AO550" s="58"/>
      <c r="AP550" s="58"/>
      <c r="AQ550" s="58"/>
      <c r="AR550" s="58"/>
      <c r="AS550" s="58"/>
      <c r="AT550" s="58"/>
    </row>
    <row r="551" spans="1:46" ht="12.75" customHeight="1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8"/>
      <c r="AN551" s="58"/>
      <c r="AO551" s="58"/>
      <c r="AP551" s="58"/>
      <c r="AQ551" s="58"/>
      <c r="AR551" s="58"/>
      <c r="AS551" s="58"/>
      <c r="AT551" s="58"/>
    </row>
    <row r="552" spans="1:46" ht="12.75" customHeight="1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8"/>
      <c r="AN552" s="58"/>
      <c r="AO552" s="58"/>
      <c r="AP552" s="58"/>
      <c r="AQ552" s="58"/>
      <c r="AR552" s="58"/>
      <c r="AS552" s="58"/>
      <c r="AT552" s="58"/>
    </row>
    <row r="553" spans="1:46" ht="12.75" customHeight="1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8"/>
      <c r="AN553" s="58"/>
      <c r="AO553" s="58"/>
      <c r="AP553" s="58"/>
      <c r="AQ553" s="58"/>
      <c r="AR553" s="58"/>
      <c r="AS553" s="58"/>
      <c r="AT553" s="58"/>
    </row>
    <row r="554" spans="1:46" ht="12.75" customHeight="1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8"/>
      <c r="AN554" s="58"/>
      <c r="AO554" s="58"/>
      <c r="AP554" s="58"/>
      <c r="AQ554" s="58"/>
      <c r="AR554" s="58"/>
      <c r="AS554" s="58"/>
      <c r="AT554" s="58"/>
    </row>
    <row r="555" spans="1:46" ht="12.75" customHeight="1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8"/>
      <c r="AN555" s="58"/>
      <c r="AO555" s="58"/>
      <c r="AP555" s="58"/>
      <c r="AQ555" s="58"/>
      <c r="AR555" s="58"/>
      <c r="AS555" s="58"/>
      <c r="AT555" s="58"/>
    </row>
    <row r="556" spans="1:46" ht="12.75" customHeight="1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8"/>
      <c r="AN556" s="58"/>
      <c r="AO556" s="58"/>
      <c r="AP556" s="58"/>
      <c r="AQ556" s="58"/>
      <c r="AR556" s="58"/>
      <c r="AS556" s="58"/>
      <c r="AT556" s="58"/>
    </row>
    <row r="557" spans="1:46" ht="12.75" customHeight="1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8"/>
      <c r="AN557" s="58"/>
      <c r="AO557" s="58"/>
      <c r="AP557" s="58"/>
      <c r="AQ557" s="58"/>
      <c r="AR557" s="58"/>
      <c r="AS557" s="58"/>
      <c r="AT557" s="58"/>
    </row>
    <row r="558" spans="1:46" ht="12.75" customHeight="1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8"/>
      <c r="AN558" s="58"/>
      <c r="AO558" s="58"/>
      <c r="AP558" s="58"/>
      <c r="AQ558" s="58"/>
      <c r="AR558" s="58"/>
      <c r="AS558" s="58"/>
      <c r="AT558" s="58"/>
    </row>
    <row r="559" spans="1:46" ht="12.75" customHeight="1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8"/>
      <c r="AN559" s="58"/>
      <c r="AO559" s="58"/>
      <c r="AP559" s="58"/>
      <c r="AQ559" s="58"/>
      <c r="AR559" s="58"/>
      <c r="AS559" s="58"/>
      <c r="AT559" s="58"/>
    </row>
    <row r="560" spans="1:46" ht="12.75" customHeight="1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8"/>
      <c r="AN560" s="58"/>
      <c r="AO560" s="58"/>
      <c r="AP560" s="58"/>
      <c r="AQ560" s="58"/>
      <c r="AR560" s="58"/>
      <c r="AS560" s="58"/>
      <c r="AT560" s="58"/>
    </row>
    <row r="561" spans="1:46" ht="12.75" customHeight="1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8"/>
      <c r="AN561" s="58"/>
      <c r="AO561" s="58"/>
      <c r="AP561" s="58"/>
      <c r="AQ561" s="58"/>
      <c r="AR561" s="58"/>
      <c r="AS561" s="58"/>
      <c r="AT561" s="58"/>
    </row>
    <row r="562" spans="1:46" ht="12.75" customHeight="1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8"/>
      <c r="AN562" s="58"/>
      <c r="AO562" s="58"/>
      <c r="AP562" s="58"/>
      <c r="AQ562" s="58"/>
      <c r="AR562" s="58"/>
      <c r="AS562" s="58"/>
      <c r="AT562" s="58"/>
    </row>
    <row r="563" spans="1:46" ht="12.75" customHeight="1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8"/>
      <c r="AN563" s="58"/>
      <c r="AO563" s="58"/>
      <c r="AP563" s="58"/>
      <c r="AQ563" s="58"/>
      <c r="AR563" s="58"/>
      <c r="AS563" s="58"/>
      <c r="AT563" s="58"/>
    </row>
    <row r="564" spans="1:46" ht="12.75" customHeight="1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8"/>
      <c r="AN564" s="58"/>
      <c r="AO564" s="58"/>
      <c r="AP564" s="58"/>
      <c r="AQ564" s="58"/>
      <c r="AR564" s="58"/>
      <c r="AS564" s="58"/>
      <c r="AT564" s="58"/>
    </row>
    <row r="565" spans="1:46" ht="12.75" customHeight="1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8"/>
      <c r="AN565" s="58"/>
      <c r="AO565" s="58"/>
      <c r="AP565" s="58"/>
      <c r="AQ565" s="58"/>
      <c r="AR565" s="58"/>
      <c r="AS565" s="58"/>
      <c r="AT565" s="58"/>
    </row>
    <row r="566" spans="1:46" ht="12.75" customHeight="1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8"/>
      <c r="AN566" s="58"/>
      <c r="AO566" s="58"/>
      <c r="AP566" s="58"/>
      <c r="AQ566" s="58"/>
      <c r="AR566" s="58"/>
      <c r="AS566" s="58"/>
      <c r="AT566" s="58"/>
    </row>
    <row r="567" spans="1:46" ht="12.75" customHeight="1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8"/>
      <c r="AN567" s="58"/>
      <c r="AO567" s="58"/>
      <c r="AP567" s="58"/>
      <c r="AQ567" s="58"/>
      <c r="AR567" s="58"/>
      <c r="AS567" s="58"/>
      <c r="AT567" s="58"/>
    </row>
    <row r="568" spans="1:46" ht="12.75" customHeight="1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8"/>
      <c r="AN568" s="58"/>
      <c r="AO568" s="58"/>
      <c r="AP568" s="58"/>
      <c r="AQ568" s="58"/>
      <c r="AR568" s="58"/>
      <c r="AS568" s="58"/>
      <c r="AT568" s="58"/>
    </row>
    <row r="569" spans="1:46" ht="12.75" customHeight="1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8"/>
      <c r="AN569" s="58"/>
      <c r="AO569" s="58"/>
      <c r="AP569" s="58"/>
      <c r="AQ569" s="58"/>
      <c r="AR569" s="58"/>
      <c r="AS569" s="58"/>
      <c r="AT569" s="58"/>
    </row>
    <row r="570" spans="1:46" ht="12.75" customHeight="1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8"/>
      <c r="AN570" s="58"/>
      <c r="AO570" s="58"/>
      <c r="AP570" s="58"/>
      <c r="AQ570" s="58"/>
      <c r="AR570" s="58"/>
      <c r="AS570" s="58"/>
      <c r="AT570" s="58"/>
    </row>
    <row r="571" spans="1:46" ht="12.75" customHeight="1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8"/>
      <c r="AN571" s="58"/>
      <c r="AO571" s="58"/>
      <c r="AP571" s="58"/>
      <c r="AQ571" s="58"/>
      <c r="AR571" s="58"/>
      <c r="AS571" s="58"/>
      <c r="AT571" s="58"/>
    </row>
    <row r="572" spans="1:46" ht="12.75" customHeight="1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8"/>
      <c r="AN572" s="58"/>
      <c r="AO572" s="58"/>
      <c r="AP572" s="58"/>
      <c r="AQ572" s="58"/>
      <c r="AR572" s="58"/>
      <c r="AS572" s="58"/>
      <c r="AT572" s="58"/>
    </row>
    <row r="573" spans="1:46" ht="12.75" customHeight="1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8"/>
      <c r="AN573" s="58"/>
      <c r="AO573" s="58"/>
      <c r="AP573" s="58"/>
      <c r="AQ573" s="58"/>
      <c r="AR573" s="58"/>
      <c r="AS573" s="58"/>
      <c r="AT573" s="58"/>
    </row>
    <row r="574" spans="1:46" ht="12.75" customHeight="1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8"/>
      <c r="AN574" s="58"/>
      <c r="AO574" s="58"/>
      <c r="AP574" s="58"/>
      <c r="AQ574" s="58"/>
      <c r="AR574" s="58"/>
      <c r="AS574" s="58"/>
      <c r="AT574" s="58"/>
    </row>
    <row r="575" spans="1:46" ht="12.75" customHeight="1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8"/>
      <c r="AN575" s="58"/>
      <c r="AO575" s="58"/>
      <c r="AP575" s="58"/>
      <c r="AQ575" s="58"/>
      <c r="AR575" s="58"/>
      <c r="AS575" s="58"/>
      <c r="AT575" s="58"/>
    </row>
    <row r="576" spans="1:46" ht="12.75" customHeight="1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8"/>
      <c r="AN576" s="58"/>
      <c r="AO576" s="58"/>
      <c r="AP576" s="58"/>
      <c r="AQ576" s="58"/>
      <c r="AR576" s="58"/>
      <c r="AS576" s="58"/>
      <c r="AT576" s="58"/>
    </row>
    <row r="577" spans="1:46" ht="12.75" customHeight="1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8"/>
      <c r="AN577" s="58"/>
      <c r="AO577" s="58"/>
      <c r="AP577" s="58"/>
      <c r="AQ577" s="58"/>
      <c r="AR577" s="58"/>
      <c r="AS577" s="58"/>
      <c r="AT577" s="58"/>
    </row>
    <row r="578" spans="1:46" ht="12.75" customHeight="1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8"/>
      <c r="AN578" s="58"/>
      <c r="AO578" s="58"/>
      <c r="AP578" s="58"/>
      <c r="AQ578" s="58"/>
      <c r="AR578" s="58"/>
      <c r="AS578" s="58"/>
      <c r="AT578" s="58"/>
    </row>
    <row r="579" spans="1:46" ht="12.75" customHeight="1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8"/>
      <c r="AN579" s="58"/>
      <c r="AO579" s="58"/>
      <c r="AP579" s="58"/>
      <c r="AQ579" s="58"/>
      <c r="AR579" s="58"/>
      <c r="AS579" s="58"/>
      <c r="AT579" s="58"/>
    </row>
    <row r="580" spans="1:46" ht="12.75" customHeight="1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8"/>
      <c r="AN580" s="58"/>
      <c r="AO580" s="58"/>
      <c r="AP580" s="58"/>
      <c r="AQ580" s="58"/>
      <c r="AR580" s="58"/>
      <c r="AS580" s="58"/>
      <c r="AT580" s="58"/>
    </row>
    <row r="581" spans="1:46" ht="12.75" customHeight="1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8"/>
      <c r="AN581" s="58"/>
      <c r="AO581" s="58"/>
      <c r="AP581" s="58"/>
      <c r="AQ581" s="58"/>
      <c r="AR581" s="58"/>
      <c r="AS581" s="58"/>
      <c r="AT581" s="58"/>
    </row>
    <row r="582" spans="1:46" ht="12.75" customHeight="1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8"/>
      <c r="AN582" s="58"/>
      <c r="AO582" s="58"/>
      <c r="AP582" s="58"/>
      <c r="AQ582" s="58"/>
      <c r="AR582" s="58"/>
      <c r="AS582" s="58"/>
      <c r="AT582" s="58"/>
    </row>
    <row r="583" spans="1:46" ht="12.75" customHeight="1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8"/>
      <c r="AN583" s="58"/>
      <c r="AO583" s="58"/>
      <c r="AP583" s="58"/>
      <c r="AQ583" s="58"/>
      <c r="AR583" s="58"/>
      <c r="AS583" s="58"/>
      <c r="AT583" s="58"/>
    </row>
    <row r="584" spans="1:46" ht="12.75" customHeight="1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8"/>
      <c r="AN584" s="58"/>
      <c r="AO584" s="58"/>
      <c r="AP584" s="58"/>
      <c r="AQ584" s="58"/>
      <c r="AR584" s="58"/>
      <c r="AS584" s="58"/>
      <c r="AT584" s="58"/>
    </row>
    <row r="585" spans="1:46" ht="12.75" customHeight="1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8"/>
      <c r="AN585" s="58"/>
      <c r="AO585" s="58"/>
      <c r="AP585" s="58"/>
      <c r="AQ585" s="58"/>
      <c r="AR585" s="58"/>
      <c r="AS585" s="58"/>
      <c r="AT585" s="58"/>
    </row>
    <row r="586" spans="1:46" ht="12.75" customHeight="1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8"/>
      <c r="AN586" s="58"/>
      <c r="AO586" s="58"/>
      <c r="AP586" s="58"/>
      <c r="AQ586" s="58"/>
      <c r="AR586" s="58"/>
      <c r="AS586" s="58"/>
      <c r="AT586" s="58"/>
    </row>
    <row r="587" spans="1:46" ht="12.75" customHeight="1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8"/>
      <c r="AN587" s="58"/>
      <c r="AO587" s="58"/>
      <c r="AP587" s="58"/>
      <c r="AQ587" s="58"/>
      <c r="AR587" s="58"/>
      <c r="AS587" s="58"/>
      <c r="AT587" s="58"/>
    </row>
    <row r="588" spans="1:46" ht="12.75" customHeight="1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8"/>
      <c r="AN588" s="58"/>
      <c r="AO588" s="58"/>
      <c r="AP588" s="58"/>
      <c r="AQ588" s="58"/>
      <c r="AR588" s="58"/>
      <c r="AS588" s="58"/>
      <c r="AT588" s="58"/>
    </row>
    <row r="589" spans="1:46" ht="12.75" customHeight="1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8"/>
      <c r="AN589" s="58"/>
      <c r="AO589" s="58"/>
      <c r="AP589" s="58"/>
      <c r="AQ589" s="58"/>
      <c r="AR589" s="58"/>
      <c r="AS589" s="58"/>
      <c r="AT589" s="58"/>
    </row>
    <row r="590" spans="1:46" ht="12.75" customHeight="1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8"/>
      <c r="AN590" s="58"/>
      <c r="AO590" s="58"/>
      <c r="AP590" s="58"/>
      <c r="AQ590" s="58"/>
      <c r="AR590" s="58"/>
      <c r="AS590" s="58"/>
      <c r="AT590" s="58"/>
    </row>
    <row r="591" spans="1:46" ht="12.75" customHeight="1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8"/>
      <c r="AN591" s="58"/>
      <c r="AO591" s="58"/>
      <c r="AP591" s="58"/>
      <c r="AQ591" s="58"/>
      <c r="AR591" s="58"/>
      <c r="AS591" s="58"/>
      <c r="AT591" s="58"/>
    </row>
    <row r="592" spans="1:46" ht="12.75" customHeight="1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8"/>
      <c r="AN592" s="58"/>
      <c r="AO592" s="58"/>
      <c r="AP592" s="58"/>
      <c r="AQ592" s="58"/>
      <c r="AR592" s="58"/>
      <c r="AS592" s="58"/>
      <c r="AT592" s="58"/>
    </row>
    <row r="593" spans="1:46" ht="12.75" customHeight="1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8"/>
      <c r="AN593" s="58"/>
      <c r="AO593" s="58"/>
      <c r="AP593" s="58"/>
      <c r="AQ593" s="58"/>
      <c r="AR593" s="58"/>
      <c r="AS593" s="58"/>
      <c r="AT593" s="58"/>
    </row>
    <row r="594" spans="1:46" ht="12.75" customHeight="1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8"/>
      <c r="AN594" s="58"/>
      <c r="AO594" s="58"/>
      <c r="AP594" s="58"/>
      <c r="AQ594" s="58"/>
      <c r="AR594" s="58"/>
      <c r="AS594" s="58"/>
      <c r="AT594" s="58"/>
    </row>
    <row r="595" spans="1:46" ht="12.75" customHeight="1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8"/>
      <c r="AN595" s="58"/>
      <c r="AO595" s="58"/>
      <c r="AP595" s="58"/>
      <c r="AQ595" s="58"/>
      <c r="AR595" s="58"/>
      <c r="AS595" s="58"/>
      <c r="AT595" s="58"/>
    </row>
    <row r="596" spans="1:46" ht="12.75" customHeight="1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8"/>
      <c r="AN596" s="58"/>
      <c r="AO596" s="58"/>
      <c r="AP596" s="58"/>
      <c r="AQ596" s="58"/>
      <c r="AR596" s="58"/>
      <c r="AS596" s="58"/>
      <c r="AT596" s="58"/>
    </row>
    <row r="597" spans="1:46" ht="12.75" customHeight="1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8"/>
      <c r="AN597" s="58"/>
      <c r="AO597" s="58"/>
      <c r="AP597" s="58"/>
      <c r="AQ597" s="58"/>
      <c r="AR597" s="58"/>
      <c r="AS597" s="58"/>
      <c r="AT597" s="58"/>
    </row>
    <row r="598" spans="1:46" ht="12.75" customHeight="1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8"/>
      <c r="AN598" s="58"/>
      <c r="AO598" s="58"/>
      <c r="AP598" s="58"/>
      <c r="AQ598" s="58"/>
      <c r="AR598" s="58"/>
      <c r="AS598" s="58"/>
      <c r="AT598" s="58"/>
    </row>
    <row r="599" spans="1:46" ht="12.75" customHeight="1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8"/>
      <c r="AN599" s="58"/>
      <c r="AO599" s="58"/>
      <c r="AP599" s="58"/>
      <c r="AQ599" s="58"/>
      <c r="AR599" s="58"/>
      <c r="AS599" s="58"/>
      <c r="AT599" s="58"/>
    </row>
    <row r="600" spans="1:46" ht="12.75" customHeight="1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8"/>
      <c r="AN600" s="58"/>
      <c r="AO600" s="58"/>
      <c r="AP600" s="58"/>
      <c r="AQ600" s="58"/>
      <c r="AR600" s="58"/>
      <c r="AS600" s="58"/>
      <c r="AT600" s="58"/>
    </row>
    <row r="601" spans="1:46" ht="12.75" customHeight="1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8"/>
      <c r="AN601" s="58"/>
      <c r="AO601" s="58"/>
      <c r="AP601" s="58"/>
      <c r="AQ601" s="58"/>
      <c r="AR601" s="58"/>
      <c r="AS601" s="58"/>
      <c r="AT601" s="58"/>
    </row>
    <row r="602" spans="1:46" ht="12.75" customHeight="1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8"/>
      <c r="AN602" s="58"/>
      <c r="AO602" s="58"/>
      <c r="AP602" s="58"/>
      <c r="AQ602" s="58"/>
      <c r="AR602" s="58"/>
      <c r="AS602" s="58"/>
      <c r="AT602" s="58"/>
    </row>
    <row r="603" spans="1:46" ht="12.75" customHeight="1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8"/>
      <c r="AN603" s="58"/>
      <c r="AO603" s="58"/>
      <c r="AP603" s="58"/>
      <c r="AQ603" s="58"/>
      <c r="AR603" s="58"/>
      <c r="AS603" s="58"/>
      <c r="AT603" s="58"/>
    </row>
    <row r="604" spans="1:46" ht="12.75" customHeight="1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8"/>
      <c r="AN604" s="58"/>
      <c r="AO604" s="58"/>
      <c r="AP604" s="58"/>
      <c r="AQ604" s="58"/>
      <c r="AR604" s="58"/>
      <c r="AS604" s="58"/>
      <c r="AT604" s="58"/>
    </row>
    <row r="605" spans="1:46" ht="12.75" customHeight="1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8"/>
      <c r="AN605" s="58"/>
      <c r="AO605" s="58"/>
      <c r="AP605" s="58"/>
      <c r="AQ605" s="58"/>
      <c r="AR605" s="58"/>
      <c r="AS605" s="58"/>
      <c r="AT605" s="58"/>
    </row>
    <row r="606" spans="1:46" ht="12.75" customHeight="1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8"/>
      <c r="AN606" s="58"/>
      <c r="AO606" s="58"/>
      <c r="AP606" s="58"/>
      <c r="AQ606" s="58"/>
      <c r="AR606" s="58"/>
      <c r="AS606" s="58"/>
      <c r="AT606" s="58"/>
    </row>
    <row r="607" spans="1:46" ht="12.75" customHeight="1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8"/>
      <c r="AN607" s="58"/>
      <c r="AO607" s="58"/>
      <c r="AP607" s="58"/>
      <c r="AQ607" s="58"/>
      <c r="AR607" s="58"/>
      <c r="AS607" s="58"/>
      <c r="AT607" s="58"/>
    </row>
    <row r="608" spans="1:46" ht="12.75" customHeight="1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8"/>
      <c r="AN608" s="58"/>
      <c r="AO608" s="58"/>
      <c r="AP608" s="58"/>
      <c r="AQ608" s="58"/>
      <c r="AR608" s="58"/>
      <c r="AS608" s="58"/>
      <c r="AT608" s="58"/>
    </row>
    <row r="609" spans="1:46" ht="12.75" customHeight="1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8"/>
      <c r="AN609" s="58"/>
      <c r="AO609" s="58"/>
      <c r="AP609" s="58"/>
      <c r="AQ609" s="58"/>
      <c r="AR609" s="58"/>
      <c r="AS609" s="58"/>
      <c r="AT609" s="58"/>
    </row>
    <row r="610" spans="1:46" ht="12.75" customHeight="1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8"/>
      <c r="AN610" s="58"/>
      <c r="AO610" s="58"/>
      <c r="AP610" s="58"/>
      <c r="AQ610" s="58"/>
      <c r="AR610" s="58"/>
      <c r="AS610" s="58"/>
      <c r="AT610" s="58"/>
    </row>
    <row r="611" spans="1:46" ht="12.75" customHeight="1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8"/>
      <c r="AN611" s="58"/>
      <c r="AO611" s="58"/>
      <c r="AP611" s="58"/>
      <c r="AQ611" s="58"/>
      <c r="AR611" s="58"/>
      <c r="AS611" s="58"/>
      <c r="AT611" s="58"/>
    </row>
    <row r="612" spans="1:46" ht="12.75" customHeight="1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8"/>
      <c r="AN612" s="58"/>
      <c r="AO612" s="58"/>
      <c r="AP612" s="58"/>
      <c r="AQ612" s="58"/>
      <c r="AR612" s="58"/>
      <c r="AS612" s="58"/>
      <c r="AT612" s="58"/>
    </row>
    <row r="613" spans="1:46" ht="12.75" customHeight="1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8"/>
      <c r="AN613" s="58"/>
      <c r="AO613" s="58"/>
      <c r="AP613" s="58"/>
      <c r="AQ613" s="58"/>
      <c r="AR613" s="58"/>
      <c r="AS613" s="58"/>
      <c r="AT613" s="58"/>
    </row>
    <row r="614" spans="1:46" ht="12.75" customHeight="1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8"/>
      <c r="AN614" s="58"/>
      <c r="AO614" s="58"/>
      <c r="AP614" s="58"/>
      <c r="AQ614" s="58"/>
      <c r="AR614" s="58"/>
      <c r="AS614" s="58"/>
      <c r="AT614" s="58"/>
    </row>
    <row r="615" spans="1:46" ht="12.75" customHeight="1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8"/>
      <c r="AN615" s="58"/>
      <c r="AO615" s="58"/>
      <c r="AP615" s="58"/>
      <c r="AQ615" s="58"/>
      <c r="AR615" s="58"/>
      <c r="AS615" s="58"/>
      <c r="AT615" s="58"/>
    </row>
    <row r="616" spans="1:46" ht="12.75" customHeight="1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8"/>
      <c r="AN616" s="58"/>
      <c r="AO616" s="58"/>
      <c r="AP616" s="58"/>
      <c r="AQ616" s="58"/>
      <c r="AR616" s="58"/>
      <c r="AS616" s="58"/>
      <c r="AT616" s="58"/>
    </row>
    <row r="617" spans="1:46" ht="12.75" customHeight="1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8"/>
      <c r="AN617" s="58"/>
      <c r="AO617" s="58"/>
      <c r="AP617" s="58"/>
      <c r="AQ617" s="58"/>
      <c r="AR617" s="58"/>
      <c r="AS617" s="58"/>
      <c r="AT617" s="58"/>
    </row>
    <row r="618" spans="1:46" ht="12.75" customHeight="1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8"/>
      <c r="AN618" s="58"/>
      <c r="AO618" s="58"/>
      <c r="AP618" s="58"/>
      <c r="AQ618" s="58"/>
      <c r="AR618" s="58"/>
      <c r="AS618" s="58"/>
      <c r="AT618" s="58"/>
    </row>
    <row r="619" spans="1:46" ht="12.75" customHeight="1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8"/>
      <c r="AN619" s="58"/>
      <c r="AO619" s="58"/>
      <c r="AP619" s="58"/>
      <c r="AQ619" s="58"/>
      <c r="AR619" s="58"/>
      <c r="AS619" s="58"/>
      <c r="AT619" s="58"/>
    </row>
    <row r="620" spans="1:46" ht="12.75" customHeight="1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8"/>
      <c r="AN620" s="58"/>
      <c r="AO620" s="58"/>
      <c r="AP620" s="58"/>
      <c r="AQ620" s="58"/>
      <c r="AR620" s="58"/>
      <c r="AS620" s="58"/>
      <c r="AT620" s="58"/>
    </row>
    <row r="621" spans="1:46" ht="12.75" customHeight="1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8"/>
      <c r="AN621" s="58"/>
      <c r="AO621" s="58"/>
      <c r="AP621" s="58"/>
      <c r="AQ621" s="58"/>
      <c r="AR621" s="58"/>
      <c r="AS621" s="58"/>
      <c r="AT621" s="58"/>
    </row>
    <row r="622" spans="1:46" ht="12.75" customHeight="1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8"/>
      <c r="AN622" s="58"/>
      <c r="AO622" s="58"/>
      <c r="AP622" s="58"/>
      <c r="AQ622" s="58"/>
      <c r="AR622" s="58"/>
      <c r="AS622" s="58"/>
      <c r="AT622" s="58"/>
    </row>
    <row r="623" spans="1:46" ht="12.75" customHeight="1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8"/>
      <c r="AN623" s="58"/>
      <c r="AO623" s="58"/>
      <c r="AP623" s="58"/>
      <c r="AQ623" s="58"/>
      <c r="AR623" s="58"/>
      <c r="AS623" s="58"/>
      <c r="AT623" s="58"/>
    </row>
    <row r="624" spans="1:46" ht="12.75" customHeight="1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8"/>
      <c r="AN624" s="58"/>
      <c r="AO624" s="58"/>
      <c r="AP624" s="58"/>
      <c r="AQ624" s="58"/>
      <c r="AR624" s="58"/>
      <c r="AS624" s="58"/>
      <c r="AT624" s="58"/>
    </row>
    <row r="625" spans="1:46" ht="12.75" customHeight="1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8"/>
      <c r="AN625" s="58"/>
      <c r="AO625" s="58"/>
      <c r="AP625" s="58"/>
      <c r="AQ625" s="58"/>
      <c r="AR625" s="58"/>
      <c r="AS625" s="58"/>
      <c r="AT625" s="58"/>
    </row>
    <row r="626" spans="1:46" ht="12.75" customHeight="1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8"/>
      <c r="AN626" s="58"/>
      <c r="AO626" s="58"/>
      <c r="AP626" s="58"/>
      <c r="AQ626" s="58"/>
      <c r="AR626" s="58"/>
      <c r="AS626" s="58"/>
      <c r="AT626" s="58"/>
    </row>
    <row r="627" spans="1:46" ht="12.75" customHeight="1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8"/>
      <c r="AN627" s="58"/>
      <c r="AO627" s="58"/>
      <c r="AP627" s="58"/>
      <c r="AQ627" s="58"/>
      <c r="AR627" s="58"/>
      <c r="AS627" s="58"/>
      <c r="AT627" s="58"/>
    </row>
    <row r="628" spans="1:46" ht="12.75" customHeight="1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8"/>
      <c r="AN628" s="58"/>
      <c r="AO628" s="58"/>
      <c r="AP628" s="58"/>
      <c r="AQ628" s="58"/>
      <c r="AR628" s="58"/>
      <c r="AS628" s="58"/>
      <c r="AT628" s="58"/>
    </row>
    <row r="629" spans="1:46" ht="12.75" customHeight="1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8"/>
      <c r="AN629" s="58"/>
      <c r="AO629" s="58"/>
      <c r="AP629" s="58"/>
      <c r="AQ629" s="58"/>
      <c r="AR629" s="58"/>
      <c r="AS629" s="58"/>
      <c r="AT629" s="58"/>
    </row>
    <row r="630" spans="1:46" ht="12.75" customHeight="1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8"/>
      <c r="AN630" s="58"/>
      <c r="AO630" s="58"/>
      <c r="AP630" s="58"/>
      <c r="AQ630" s="58"/>
      <c r="AR630" s="58"/>
      <c r="AS630" s="58"/>
      <c r="AT630" s="58"/>
    </row>
    <row r="631" spans="1:46" ht="12.75" customHeight="1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8"/>
      <c r="AN631" s="58"/>
      <c r="AO631" s="58"/>
      <c r="AP631" s="58"/>
      <c r="AQ631" s="58"/>
      <c r="AR631" s="58"/>
      <c r="AS631" s="58"/>
      <c r="AT631" s="58"/>
    </row>
    <row r="632" spans="1:46" ht="12.75" customHeight="1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8"/>
      <c r="AN632" s="58"/>
      <c r="AO632" s="58"/>
      <c r="AP632" s="58"/>
      <c r="AQ632" s="58"/>
      <c r="AR632" s="58"/>
      <c r="AS632" s="58"/>
      <c r="AT632" s="58"/>
    </row>
    <row r="633" spans="1:46" ht="12.75" customHeight="1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8"/>
      <c r="AN633" s="58"/>
      <c r="AO633" s="58"/>
      <c r="AP633" s="58"/>
      <c r="AQ633" s="58"/>
      <c r="AR633" s="58"/>
      <c r="AS633" s="58"/>
      <c r="AT633" s="58"/>
    </row>
    <row r="634" spans="1:46" ht="12.75" customHeight="1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8"/>
      <c r="AN634" s="58"/>
      <c r="AO634" s="58"/>
      <c r="AP634" s="58"/>
      <c r="AQ634" s="58"/>
      <c r="AR634" s="58"/>
      <c r="AS634" s="58"/>
      <c r="AT634" s="58"/>
    </row>
    <row r="635" spans="1:46" ht="12.75" customHeight="1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8"/>
      <c r="AN635" s="58"/>
      <c r="AO635" s="58"/>
      <c r="AP635" s="58"/>
      <c r="AQ635" s="58"/>
      <c r="AR635" s="58"/>
      <c r="AS635" s="58"/>
      <c r="AT635" s="58"/>
    </row>
    <row r="636" spans="1:46" ht="12.75" customHeight="1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8"/>
      <c r="AN636" s="58"/>
      <c r="AO636" s="58"/>
      <c r="AP636" s="58"/>
      <c r="AQ636" s="58"/>
      <c r="AR636" s="58"/>
      <c r="AS636" s="58"/>
      <c r="AT636" s="58"/>
    </row>
    <row r="637" spans="1:46" ht="12.75" customHeight="1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8"/>
      <c r="AN637" s="58"/>
      <c r="AO637" s="58"/>
      <c r="AP637" s="58"/>
      <c r="AQ637" s="58"/>
      <c r="AR637" s="58"/>
      <c r="AS637" s="58"/>
      <c r="AT637" s="58"/>
    </row>
    <row r="638" spans="1:46" ht="12.75" customHeight="1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8"/>
      <c r="AN638" s="58"/>
      <c r="AO638" s="58"/>
      <c r="AP638" s="58"/>
      <c r="AQ638" s="58"/>
      <c r="AR638" s="58"/>
      <c r="AS638" s="58"/>
      <c r="AT638" s="58"/>
    </row>
    <row r="639" spans="1:46" ht="12.75" customHeight="1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8"/>
      <c r="AN639" s="58"/>
      <c r="AO639" s="58"/>
      <c r="AP639" s="58"/>
      <c r="AQ639" s="58"/>
      <c r="AR639" s="58"/>
      <c r="AS639" s="58"/>
      <c r="AT639" s="58"/>
    </row>
    <row r="640" spans="1:46" ht="12.75" customHeight="1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8"/>
      <c r="AN640" s="58"/>
      <c r="AO640" s="58"/>
      <c r="AP640" s="58"/>
      <c r="AQ640" s="58"/>
      <c r="AR640" s="58"/>
      <c r="AS640" s="58"/>
      <c r="AT640" s="58"/>
    </row>
    <row r="641" spans="1:46" ht="12.75" customHeight="1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8"/>
      <c r="AN641" s="58"/>
      <c r="AO641" s="58"/>
      <c r="AP641" s="58"/>
      <c r="AQ641" s="58"/>
      <c r="AR641" s="58"/>
      <c r="AS641" s="58"/>
      <c r="AT641" s="58"/>
    </row>
    <row r="642" spans="1:46" ht="12.75" customHeight="1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8"/>
      <c r="AN642" s="58"/>
      <c r="AO642" s="58"/>
      <c r="AP642" s="58"/>
      <c r="AQ642" s="58"/>
      <c r="AR642" s="58"/>
      <c r="AS642" s="58"/>
      <c r="AT642" s="58"/>
    </row>
    <row r="643" spans="1:46" ht="12.75" customHeight="1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8"/>
      <c r="AN643" s="58"/>
      <c r="AO643" s="58"/>
      <c r="AP643" s="58"/>
      <c r="AQ643" s="58"/>
      <c r="AR643" s="58"/>
      <c r="AS643" s="58"/>
      <c r="AT643" s="58"/>
    </row>
    <row r="644" spans="1:46" ht="12.75" customHeight="1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8"/>
      <c r="AN644" s="58"/>
      <c r="AO644" s="58"/>
      <c r="AP644" s="58"/>
      <c r="AQ644" s="58"/>
      <c r="AR644" s="58"/>
      <c r="AS644" s="58"/>
      <c r="AT644" s="58"/>
    </row>
    <row r="645" spans="1:46" ht="12.75" customHeight="1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8"/>
      <c r="AN645" s="58"/>
      <c r="AO645" s="58"/>
      <c r="AP645" s="58"/>
      <c r="AQ645" s="58"/>
      <c r="AR645" s="58"/>
      <c r="AS645" s="58"/>
      <c r="AT645" s="58"/>
    </row>
    <row r="646" spans="1:46" ht="12.75" customHeight="1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8"/>
      <c r="AN646" s="58"/>
      <c r="AO646" s="58"/>
      <c r="AP646" s="58"/>
      <c r="AQ646" s="58"/>
      <c r="AR646" s="58"/>
      <c r="AS646" s="58"/>
      <c r="AT646" s="58"/>
    </row>
    <row r="647" spans="1:46" ht="12.75" customHeight="1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8"/>
      <c r="AN647" s="58"/>
      <c r="AO647" s="58"/>
      <c r="AP647" s="58"/>
      <c r="AQ647" s="58"/>
      <c r="AR647" s="58"/>
      <c r="AS647" s="58"/>
      <c r="AT647" s="58"/>
    </row>
    <row r="648" spans="1:46" ht="12.75" customHeight="1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8"/>
      <c r="AN648" s="58"/>
      <c r="AO648" s="58"/>
      <c r="AP648" s="58"/>
      <c r="AQ648" s="58"/>
      <c r="AR648" s="58"/>
      <c r="AS648" s="58"/>
      <c r="AT648" s="58"/>
    </row>
    <row r="649" spans="1:46" ht="12.75" customHeight="1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8"/>
      <c r="AN649" s="58"/>
      <c r="AO649" s="58"/>
      <c r="AP649" s="58"/>
      <c r="AQ649" s="58"/>
      <c r="AR649" s="58"/>
      <c r="AS649" s="58"/>
      <c r="AT649" s="58"/>
    </row>
    <row r="650" spans="1:46" ht="12.75" customHeight="1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8"/>
      <c r="AN650" s="58"/>
      <c r="AO650" s="58"/>
      <c r="AP650" s="58"/>
      <c r="AQ650" s="58"/>
      <c r="AR650" s="58"/>
      <c r="AS650" s="58"/>
      <c r="AT650" s="58"/>
    </row>
    <row r="651" spans="1:46" ht="12.75" customHeight="1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8"/>
      <c r="AN651" s="58"/>
      <c r="AO651" s="58"/>
      <c r="AP651" s="58"/>
      <c r="AQ651" s="58"/>
      <c r="AR651" s="58"/>
      <c r="AS651" s="58"/>
      <c r="AT651" s="58"/>
    </row>
    <row r="652" spans="1:46" ht="12.75" customHeight="1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8"/>
      <c r="AN652" s="58"/>
      <c r="AO652" s="58"/>
      <c r="AP652" s="58"/>
      <c r="AQ652" s="58"/>
      <c r="AR652" s="58"/>
      <c r="AS652" s="58"/>
      <c r="AT652" s="58"/>
    </row>
    <row r="653" spans="1:46" ht="12.75" customHeight="1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8"/>
      <c r="AN653" s="58"/>
      <c r="AO653" s="58"/>
      <c r="AP653" s="58"/>
      <c r="AQ653" s="58"/>
      <c r="AR653" s="58"/>
      <c r="AS653" s="58"/>
      <c r="AT653" s="58"/>
    </row>
    <row r="654" spans="1:46" ht="12.75" customHeight="1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8"/>
      <c r="AN654" s="58"/>
      <c r="AO654" s="58"/>
      <c r="AP654" s="58"/>
      <c r="AQ654" s="58"/>
      <c r="AR654" s="58"/>
      <c r="AS654" s="58"/>
      <c r="AT654" s="58"/>
    </row>
    <row r="655" spans="1:46" ht="12.75" customHeight="1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8"/>
      <c r="AN655" s="58"/>
      <c r="AO655" s="58"/>
      <c r="AP655" s="58"/>
      <c r="AQ655" s="58"/>
      <c r="AR655" s="58"/>
      <c r="AS655" s="58"/>
      <c r="AT655" s="58"/>
    </row>
    <row r="656" spans="1:46" ht="12.75" customHeight="1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8"/>
      <c r="AN656" s="58"/>
      <c r="AO656" s="58"/>
      <c r="AP656" s="58"/>
      <c r="AQ656" s="58"/>
      <c r="AR656" s="58"/>
      <c r="AS656" s="58"/>
      <c r="AT656" s="58"/>
    </row>
    <row r="657" spans="1:46" ht="12.75" customHeight="1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8"/>
      <c r="AN657" s="58"/>
      <c r="AO657" s="58"/>
      <c r="AP657" s="58"/>
      <c r="AQ657" s="58"/>
      <c r="AR657" s="58"/>
      <c r="AS657" s="58"/>
      <c r="AT657" s="58"/>
    </row>
    <row r="658" spans="1:46" ht="12.75" customHeight="1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8"/>
      <c r="AN658" s="58"/>
      <c r="AO658" s="58"/>
      <c r="AP658" s="58"/>
      <c r="AQ658" s="58"/>
      <c r="AR658" s="58"/>
      <c r="AS658" s="58"/>
      <c r="AT658" s="58"/>
    </row>
    <row r="659" spans="1:46" ht="12.75" customHeight="1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8"/>
      <c r="AN659" s="58"/>
      <c r="AO659" s="58"/>
      <c r="AP659" s="58"/>
      <c r="AQ659" s="58"/>
      <c r="AR659" s="58"/>
      <c r="AS659" s="58"/>
      <c r="AT659" s="58"/>
    </row>
    <row r="660" spans="1:46" ht="12.75" customHeight="1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8"/>
      <c r="AN660" s="58"/>
      <c r="AO660" s="58"/>
      <c r="AP660" s="58"/>
      <c r="AQ660" s="58"/>
      <c r="AR660" s="58"/>
      <c r="AS660" s="58"/>
      <c r="AT660" s="58"/>
    </row>
    <row r="661" spans="1:46" ht="12.75" customHeight="1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8"/>
      <c r="AN661" s="58"/>
      <c r="AO661" s="58"/>
      <c r="AP661" s="58"/>
      <c r="AQ661" s="58"/>
      <c r="AR661" s="58"/>
      <c r="AS661" s="58"/>
      <c r="AT661" s="58"/>
    </row>
    <row r="662" spans="1:46" ht="12.75" customHeight="1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8"/>
      <c r="AN662" s="58"/>
      <c r="AO662" s="58"/>
      <c r="AP662" s="58"/>
      <c r="AQ662" s="58"/>
      <c r="AR662" s="58"/>
      <c r="AS662" s="58"/>
      <c r="AT662" s="58"/>
    </row>
    <row r="663" spans="1:46" ht="12.75" customHeight="1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8"/>
      <c r="AN663" s="58"/>
      <c r="AO663" s="58"/>
      <c r="AP663" s="58"/>
      <c r="AQ663" s="58"/>
      <c r="AR663" s="58"/>
      <c r="AS663" s="58"/>
      <c r="AT663" s="58"/>
    </row>
    <row r="664" spans="1:46" ht="12.75" customHeight="1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8"/>
      <c r="AN664" s="58"/>
      <c r="AO664" s="58"/>
      <c r="AP664" s="58"/>
      <c r="AQ664" s="58"/>
      <c r="AR664" s="58"/>
      <c r="AS664" s="58"/>
      <c r="AT664" s="58"/>
    </row>
    <row r="665" spans="1:46" ht="12.75" customHeight="1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8"/>
      <c r="AN665" s="58"/>
      <c r="AO665" s="58"/>
      <c r="AP665" s="58"/>
      <c r="AQ665" s="58"/>
      <c r="AR665" s="58"/>
      <c r="AS665" s="58"/>
      <c r="AT665" s="58"/>
    </row>
    <row r="666" spans="1:46" ht="12.75" customHeight="1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8"/>
      <c r="AN666" s="58"/>
      <c r="AO666" s="58"/>
      <c r="AP666" s="58"/>
      <c r="AQ666" s="58"/>
      <c r="AR666" s="58"/>
      <c r="AS666" s="58"/>
      <c r="AT666" s="58"/>
    </row>
    <row r="667" spans="1:46" ht="12.75" customHeight="1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8"/>
      <c r="AN667" s="58"/>
      <c r="AO667" s="58"/>
      <c r="AP667" s="58"/>
      <c r="AQ667" s="58"/>
      <c r="AR667" s="58"/>
      <c r="AS667" s="58"/>
      <c r="AT667" s="58"/>
    </row>
    <row r="668" spans="1:46" ht="12.75" customHeight="1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8"/>
      <c r="AN668" s="58"/>
      <c r="AO668" s="58"/>
      <c r="AP668" s="58"/>
      <c r="AQ668" s="58"/>
      <c r="AR668" s="58"/>
      <c r="AS668" s="58"/>
      <c r="AT668" s="58"/>
    </row>
    <row r="669" spans="1:46" ht="12.75" customHeight="1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8"/>
      <c r="AN669" s="58"/>
      <c r="AO669" s="58"/>
      <c r="AP669" s="58"/>
      <c r="AQ669" s="58"/>
      <c r="AR669" s="58"/>
      <c r="AS669" s="58"/>
      <c r="AT669" s="58"/>
    </row>
    <row r="670" spans="1:46" ht="12.75" customHeight="1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8"/>
      <c r="AN670" s="58"/>
      <c r="AO670" s="58"/>
      <c r="AP670" s="58"/>
      <c r="AQ670" s="58"/>
      <c r="AR670" s="58"/>
      <c r="AS670" s="58"/>
      <c r="AT670" s="58"/>
    </row>
    <row r="671" spans="1:46" ht="12.75" customHeight="1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8"/>
      <c r="AN671" s="58"/>
      <c r="AO671" s="58"/>
      <c r="AP671" s="58"/>
      <c r="AQ671" s="58"/>
      <c r="AR671" s="58"/>
      <c r="AS671" s="58"/>
      <c r="AT671" s="58"/>
    </row>
    <row r="672" spans="1:46" ht="12.75" customHeight="1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8"/>
      <c r="AN672" s="58"/>
      <c r="AO672" s="58"/>
      <c r="AP672" s="58"/>
      <c r="AQ672" s="58"/>
      <c r="AR672" s="58"/>
      <c r="AS672" s="58"/>
      <c r="AT672" s="58"/>
    </row>
    <row r="673" spans="1:46" ht="12.75" customHeight="1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8"/>
      <c r="AN673" s="58"/>
      <c r="AO673" s="58"/>
      <c r="AP673" s="58"/>
      <c r="AQ673" s="58"/>
      <c r="AR673" s="58"/>
      <c r="AS673" s="58"/>
      <c r="AT673" s="58"/>
    </row>
    <row r="674" spans="1:46" ht="12.75" customHeight="1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8"/>
      <c r="AN674" s="58"/>
      <c r="AO674" s="58"/>
      <c r="AP674" s="58"/>
      <c r="AQ674" s="58"/>
      <c r="AR674" s="58"/>
      <c r="AS674" s="58"/>
      <c r="AT674" s="58"/>
    </row>
    <row r="675" spans="1:46" ht="12.75" customHeight="1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8"/>
      <c r="AN675" s="58"/>
      <c r="AO675" s="58"/>
      <c r="AP675" s="58"/>
      <c r="AQ675" s="58"/>
      <c r="AR675" s="58"/>
      <c r="AS675" s="58"/>
      <c r="AT675" s="58"/>
    </row>
    <row r="676" spans="1:46" ht="12.75" customHeight="1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8"/>
      <c r="AN676" s="58"/>
      <c r="AO676" s="58"/>
      <c r="AP676" s="58"/>
      <c r="AQ676" s="58"/>
      <c r="AR676" s="58"/>
      <c r="AS676" s="58"/>
      <c r="AT676" s="58"/>
    </row>
    <row r="677" spans="1:46" ht="12.75" customHeight="1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8"/>
      <c r="AN677" s="58"/>
      <c r="AO677" s="58"/>
      <c r="AP677" s="58"/>
      <c r="AQ677" s="58"/>
      <c r="AR677" s="58"/>
      <c r="AS677" s="58"/>
      <c r="AT677" s="58"/>
    </row>
    <row r="678" spans="1:46" ht="12.75" customHeight="1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8"/>
      <c r="AN678" s="58"/>
      <c r="AO678" s="58"/>
      <c r="AP678" s="58"/>
      <c r="AQ678" s="58"/>
      <c r="AR678" s="58"/>
      <c r="AS678" s="58"/>
      <c r="AT678" s="58"/>
    </row>
    <row r="679" spans="1:46" ht="12.75" customHeight="1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8"/>
      <c r="AN679" s="58"/>
      <c r="AO679" s="58"/>
      <c r="AP679" s="58"/>
      <c r="AQ679" s="58"/>
      <c r="AR679" s="58"/>
      <c r="AS679" s="58"/>
      <c r="AT679" s="58"/>
    </row>
    <row r="680" spans="1:46" ht="12.75" customHeight="1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8"/>
      <c r="AN680" s="58"/>
      <c r="AO680" s="58"/>
      <c r="AP680" s="58"/>
      <c r="AQ680" s="58"/>
      <c r="AR680" s="58"/>
      <c r="AS680" s="58"/>
      <c r="AT680" s="58"/>
    </row>
    <row r="681" spans="1:46" ht="12.75" customHeight="1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8"/>
      <c r="AN681" s="58"/>
      <c r="AO681" s="58"/>
      <c r="AP681" s="58"/>
      <c r="AQ681" s="58"/>
      <c r="AR681" s="58"/>
      <c r="AS681" s="58"/>
      <c r="AT681" s="58"/>
    </row>
    <row r="682" spans="1:46" ht="12.75" customHeight="1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8"/>
      <c r="AN682" s="58"/>
      <c r="AO682" s="58"/>
      <c r="AP682" s="58"/>
      <c r="AQ682" s="58"/>
      <c r="AR682" s="58"/>
      <c r="AS682" s="58"/>
      <c r="AT682" s="58"/>
    </row>
    <row r="683" spans="1:46" ht="12.75" customHeight="1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8"/>
      <c r="AN683" s="58"/>
      <c r="AO683" s="58"/>
      <c r="AP683" s="58"/>
      <c r="AQ683" s="58"/>
      <c r="AR683" s="58"/>
      <c r="AS683" s="58"/>
      <c r="AT683" s="58"/>
    </row>
    <row r="684" spans="1:46" ht="12.75" customHeight="1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8"/>
      <c r="AN684" s="58"/>
      <c r="AO684" s="58"/>
      <c r="AP684" s="58"/>
      <c r="AQ684" s="58"/>
      <c r="AR684" s="58"/>
      <c r="AS684" s="58"/>
      <c r="AT684" s="58"/>
    </row>
    <row r="685" spans="1:46" ht="12.75" customHeight="1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8"/>
      <c r="AN685" s="58"/>
      <c r="AO685" s="58"/>
      <c r="AP685" s="58"/>
      <c r="AQ685" s="58"/>
      <c r="AR685" s="58"/>
      <c r="AS685" s="58"/>
      <c r="AT685" s="58"/>
    </row>
    <row r="686" spans="1:46" ht="12.75" customHeight="1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8"/>
      <c r="AN686" s="58"/>
      <c r="AO686" s="58"/>
      <c r="AP686" s="58"/>
      <c r="AQ686" s="58"/>
      <c r="AR686" s="58"/>
      <c r="AS686" s="58"/>
      <c r="AT686" s="58"/>
    </row>
    <row r="687" spans="1:46" ht="12.75" customHeight="1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8"/>
      <c r="AN687" s="58"/>
      <c r="AO687" s="58"/>
      <c r="AP687" s="58"/>
      <c r="AQ687" s="58"/>
      <c r="AR687" s="58"/>
      <c r="AS687" s="58"/>
      <c r="AT687" s="58"/>
    </row>
    <row r="688" spans="1:46" ht="12.75" customHeight="1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8"/>
      <c r="AN688" s="58"/>
      <c r="AO688" s="58"/>
      <c r="AP688" s="58"/>
      <c r="AQ688" s="58"/>
      <c r="AR688" s="58"/>
      <c r="AS688" s="58"/>
      <c r="AT688" s="58"/>
    </row>
    <row r="689" spans="1:46" ht="12.75" customHeight="1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8"/>
      <c r="AN689" s="58"/>
      <c r="AO689" s="58"/>
      <c r="AP689" s="58"/>
      <c r="AQ689" s="58"/>
      <c r="AR689" s="58"/>
      <c r="AS689" s="58"/>
      <c r="AT689" s="58"/>
    </row>
    <row r="690" spans="1:46" ht="12.75" customHeight="1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8"/>
      <c r="AN690" s="58"/>
      <c r="AO690" s="58"/>
      <c r="AP690" s="58"/>
      <c r="AQ690" s="58"/>
      <c r="AR690" s="58"/>
      <c r="AS690" s="58"/>
      <c r="AT690" s="58"/>
    </row>
    <row r="691" spans="1:46" ht="12.75" customHeight="1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8"/>
      <c r="AN691" s="58"/>
      <c r="AO691" s="58"/>
      <c r="AP691" s="58"/>
      <c r="AQ691" s="58"/>
      <c r="AR691" s="58"/>
      <c r="AS691" s="58"/>
      <c r="AT691" s="58"/>
    </row>
    <row r="692" spans="1:46" ht="12.75" customHeight="1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8"/>
      <c r="AN692" s="58"/>
      <c r="AO692" s="58"/>
      <c r="AP692" s="58"/>
      <c r="AQ692" s="58"/>
      <c r="AR692" s="58"/>
      <c r="AS692" s="58"/>
      <c r="AT692" s="58"/>
    </row>
    <row r="693" spans="1:46" ht="12.75" customHeight="1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8"/>
      <c r="AN693" s="58"/>
      <c r="AO693" s="58"/>
      <c r="AP693" s="58"/>
      <c r="AQ693" s="58"/>
      <c r="AR693" s="58"/>
      <c r="AS693" s="58"/>
      <c r="AT693" s="58"/>
    </row>
    <row r="694" spans="1:46" ht="12.75" customHeight="1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8"/>
      <c r="AN694" s="58"/>
      <c r="AO694" s="58"/>
      <c r="AP694" s="58"/>
      <c r="AQ694" s="58"/>
      <c r="AR694" s="58"/>
      <c r="AS694" s="58"/>
      <c r="AT694" s="58"/>
    </row>
    <row r="695" spans="1:46" ht="12.75" customHeight="1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8"/>
      <c r="AN695" s="58"/>
      <c r="AO695" s="58"/>
      <c r="AP695" s="58"/>
      <c r="AQ695" s="58"/>
      <c r="AR695" s="58"/>
      <c r="AS695" s="58"/>
      <c r="AT695" s="58"/>
    </row>
    <row r="696" spans="1:46" ht="12.75" customHeight="1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8"/>
      <c r="AN696" s="58"/>
      <c r="AO696" s="58"/>
      <c r="AP696" s="58"/>
      <c r="AQ696" s="58"/>
      <c r="AR696" s="58"/>
      <c r="AS696" s="58"/>
      <c r="AT696" s="58"/>
    </row>
    <row r="697" spans="1:46" ht="12.75" customHeight="1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8"/>
      <c r="AN697" s="58"/>
      <c r="AO697" s="58"/>
      <c r="AP697" s="58"/>
      <c r="AQ697" s="58"/>
      <c r="AR697" s="58"/>
      <c r="AS697" s="58"/>
      <c r="AT697" s="58"/>
    </row>
    <row r="698" spans="1:46" ht="12.75" customHeight="1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8"/>
      <c r="AN698" s="58"/>
      <c r="AO698" s="58"/>
      <c r="AP698" s="58"/>
      <c r="AQ698" s="58"/>
      <c r="AR698" s="58"/>
      <c r="AS698" s="58"/>
      <c r="AT698" s="58"/>
    </row>
    <row r="699" spans="1:46" ht="12.75" customHeight="1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8"/>
      <c r="AN699" s="58"/>
      <c r="AO699" s="58"/>
      <c r="AP699" s="58"/>
      <c r="AQ699" s="58"/>
      <c r="AR699" s="58"/>
      <c r="AS699" s="58"/>
      <c r="AT699" s="58"/>
    </row>
    <row r="700" spans="1:46" ht="12.75" customHeight="1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8"/>
      <c r="AN700" s="58"/>
      <c r="AO700" s="58"/>
      <c r="AP700" s="58"/>
      <c r="AQ700" s="58"/>
      <c r="AR700" s="58"/>
      <c r="AS700" s="58"/>
      <c r="AT700" s="58"/>
    </row>
    <row r="701" spans="1:46" ht="12.75" customHeight="1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8"/>
      <c r="AN701" s="58"/>
      <c r="AO701" s="58"/>
      <c r="AP701" s="58"/>
      <c r="AQ701" s="58"/>
      <c r="AR701" s="58"/>
      <c r="AS701" s="58"/>
      <c r="AT701" s="58"/>
    </row>
    <row r="702" spans="1:46" ht="12.75" customHeight="1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8"/>
      <c r="AN702" s="58"/>
      <c r="AO702" s="58"/>
      <c r="AP702" s="58"/>
      <c r="AQ702" s="58"/>
      <c r="AR702" s="58"/>
      <c r="AS702" s="58"/>
      <c r="AT702" s="58"/>
    </row>
    <row r="703" spans="1:46" ht="12.75" customHeight="1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8"/>
      <c r="AN703" s="58"/>
      <c r="AO703" s="58"/>
      <c r="AP703" s="58"/>
      <c r="AQ703" s="58"/>
      <c r="AR703" s="58"/>
      <c r="AS703" s="58"/>
      <c r="AT703" s="58"/>
    </row>
    <row r="704" spans="1:46" ht="12.75" customHeight="1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8"/>
      <c r="AN704" s="58"/>
      <c r="AO704" s="58"/>
      <c r="AP704" s="58"/>
      <c r="AQ704" s="58"/>
      <c r="AR704" s="58"/>
      <c r="AS704" s="58"/>
      <c r="AT704" s="58"/>
    </row>
    <row r="705" spans="1:46" ht="12.75" customHeight="1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8"/>
      <c r="AN705" s="58"/>
      <c r="AO705" s="58"/>
      <c r="AP705" s="58"/>
      <c r="AQ705" s="58"/>
      <c r="AR705" s="58"/>
      <c r="AS705" s="58"/>
      <c r="AT705" s="58"/>
    </row>
    <row r="706" spans="1:46" ht="12.75" customHeight="1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8"/>
      <c r="AN706" s="58"/>
      <c r="AO706" s="58"/>
      <c r="AP706" s="58"/>
      <c r="AQ706" s="58"/>
      <c r="AR706" s="58"/>
      <c r="AS706" s="58"/>
      <c r="AT706" s="58"/>
    </row>
    <row r="707" spans="1:46" ht="12.75" customHeight="1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8"/>
      <c r="AN707" s="58"/>
      <c r="AO707" s="58"/>
      <c r="AP707" s="58"/>
      <c r="AQ707" s="58"/>
      <c r="AR707" s="58"/>
      <c r="AS707" s="58"/>
      <c r="AT707" s="58"/>
    </row>
    <row r="708" spans="1:46" ht="12.75" customHeight="1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8"/>
      <c r="AN708" s="58"/>
      <c r="AO708" s="58"/>
      <c r="AP708" s="58"/>
      <c r="AQ708" s="58"/>
      <c r="AR708" s="58"/>
      <c r="AS708" s="58"/>
      <c r="AT708" s="58"/>
    </row>
    <row r="709" spans="1:46" ht="12.75" customHeight="1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8"/>
      <c r="AN709" s="58"/>
      <c r="AO709" s="58"/>
      <c r="AP709" s="58"/>
      <c r="AQ709" s="58"/>
      <c r="AR709" s="58"/>
      <c r="AS709" s="58"/>
      <c r="AT709" s="58"/>
    </row>
    <row r="710" spans="1:46" ht="12.75" customHeight="1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8"/>
      <c r="AN710" s="58"/>
      <c r="AO710" s="58"/>
      <c r="AP710" s="58"/>
      <c r="AQ710" s="58"/>
      <c r="AR710" s="58"/>
      <c r="AS710" s="58"/>
      <c r="AT710" s="58"/>
    </row>
    <row r="711" spans="1:46" ht="12.75" customHeight="1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8"/>
      <c r="AN711" s="58"/>
      <c r="AO711" s="58"/>
      <c r="AP711" s="58"/>
      <c r="AQ711" s="58"/>
      <c r="AR711" s="58"/>
      <c r="AS711" s="58"/>
      <c r="AT711" s="58"/>
    </row>
    <row r="712" spans="1:46" ht="12.75" customHeight="1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8"/>
      <c r="AN712" s="58"/>
      <c r="AO712" s="58"/>
      <c r="AP712" s="58"/>
      <c r="AQ712" s="58"/>
      <c r="AR712" s="58"/>
      <c r="AS712" s="58"/>
      <c r="AT712" s="58"/>
    </row>
    <row r="713" spans="1:46" ht="12.75" customHeight="1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8"/>
      <c r="AN713" s="58"/>
      <c r="AO713" s="58"/>
      <c r="AP713" s="58"/>
      <c r="AQ713" s="58"/>
      <c r="AR713" s="58"/>
      <c r="AS713" s="58"/>
      <c r="AT713" s="58"/>
    </row>
    <row r="714" spans="1:46" ht="12.75" customHeight="1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8"/>
      <c r="AN714" s="58"/>
      <c r="AO714" s="58"/>
      <c r="AP714" s="58"/>
      <c r="AQ714" s="58"/>
      <c r="AR714" s="58"/>
      <c r="AS714" s="58"/>
      <c r="AT714" s="58"/>
    </row>
    <row r="715" spans="1:46" ht="12.75" customHeight="1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8"/>
      <c r="AN715" s="58"/>
      <c r="AO715" s="58"/>
      <c r="AP715" s="58"/>
      <c r="AQ715" s="58"/>
      <c r="AR715" s="58"/>
      <c r="AS715" s="58"/>
      <c r="AT715" s="58"/>
    </row>
    <row r="716" spans="1:46" ht="12.75" customHeight="1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8"/>
      <c r="AN716" s="58"/>
      <c r="AO716" s="58"/>
      <c r="AP716" s="58"/>
      <c r="AQ716" s="58"/>
      <c r="AR716" s="58"/>
      <c r="AS716" s="58"/>
      <c r="AT716" s="58"/>
    </row>
    <row r="717" spans="1:46" ht="12.75" customHeight="1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8"/>
      <c r="AN717" s="58"/>
      <c r="AO717" s="58"/>
      <c r="AP717" s="58"/>
      <c r="AQ717" s="58"/>
      <c r="AR717" s="58"/>
      <c r="AS717" s="58"/>
      <c r="AT717" s="58"/>
    </row>
    <row r="718" spans="1:46" ht="12.75" customHeight="1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8"/>
      <c r="AN718" s="58"/>
      <c r="AO718" s="58"/>
      <c r="AP718" s="58"/>
      <c r="AQ718" s="58"/>
      <c r="AR718" s="58"/>
      <c r="AS718" s="58"/>
      <c r="AT718" s="58"/>
    </row>
    <row r="719" spans="1:46" ht="12.75" customHeight="1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8"/>
      <c r="AN719" s="58"/>
      <c r="AO719" s="58"/>
      <c r="AP719" s="58"/>
      <c r="AQ719" s="58"/>
      <c r="AR719" s="58"/>
      <c r="AS719" s="58"/>
      <c r="AT719" s="58"/>
    </row>
    <row r="720" spans="1:46" ht="12.75" customHeight="1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8"/>
      <c r="AN720" s="58"/>
      <c r="AO720" s="58"/>
      <c r="AP720" s="58"/>
      <c r="AQ720" s="58"/>
      <c r="AR720" s="58"/>
      <c r="AS720" s="58"/>
      <c r="AT720" s="58"/>
    </row>
    <row r="721" spans="1:46" ht="12.75" customHeight="1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8"/>
      <c r="AN721" s="58"/>
      <c r="AO721" s="58"/>
      <c r="AP721" s="58"/>
      <c r="AQ721" s="58"/>
      <c r="AR721" s="58"/>
      <c r="AS721" s="58"/>
      <c r="AT721" s="58"/>
    </row>
    <row r="722" spans="1:46" ht="12.75" customHeight="1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8"/>
      <c r="AN722" s="58"/>
      <c r="AO722" s="58"/>
      <c r="AP722" s="58"/>
      <c r="AQ722" s="58"/>
      <c r="AR722" s="58"/>
      <c r="AS722" s="58"/>
      <c r="AT722" s="58"/>
    </row>
    <row r="723" spans="1:46" ht="12.75" customHeight="1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8"/>
      <c r="AN723" s="58"/>
      <c r="AO723" s="58"/>
      <c r="AP723" s="58"/>
      <c r="AQ723" s="58"/>
      <c r="AR723" s="58"/>
      <c r="AS723" s="58"/>
      <c r="AT723" s="58"/>
    </row>
    <row r="724" spans="1:46" ht="12.75" customHeight="1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8"/>
      <c r="AN724" s="58"/>
      <c r="AO724" s="58"/>
      <c r="AP724" s="58"/>
      <c r="AQ724" s="58"/>
      <c r="AR724" s="58"/>
      <c r="AS724" s="58"/>
      <c r="AT724" s="58"/>
    </row>
    <row r="725" spans="1:46" ht="12.75" customHeight="1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8"/>
      <c r="AN725" s="58"/>
      <c r="AO725" s="58"/>
      <c r="AP725" s="58"/>
      <c r="AQ725" s="58"/>
      <c r="AR725" s="58"/>
      <c r="AS725" s="58"/>
      <c r="AT725" s="58"/>
    </row>
    <row r="726" spans="1:46" ht="12.75" customHeight="1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8"/>
      <c r="AN726" s="58"/>
      <c r="AO726" s="58"/>
      <c r="AP726" s="58"/>
      <c r="AQ726" s="58"/>
      <c r="AR726" s="58"/>
      <c r="AS726" s="58"/>
      <c r="AT726" s="58"/>
    </row>
    <row r="727" spans="1:46" ht="12.75" customHeight="1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8"/>
      <c r="AN727" s="58"/>
      <c r="AO727" s="58"/>
      <c r="AP727" s="58"/>
      <c r="AQ727" s="58"/>
      <c r="AR727" s="58"/>
      <c r="AS727" s="58"/>
      <c r="AT727" s="58"/>
    </row>
    <row r="728" spans="1:46" ht="12.75" customHeight="1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8"/>
      <c r="AN728" s="58"/>
      <c r="AO728" s="58"/>
      <c r="AP728" s="58"/>
      <c r="AQ728" s="58"/>
      <c r="AR728" s="58"/>
      <c r="AS728" s="58"/>
      <c r="AT728" s="58"/>
    </row>
    <row r="729" spans="1:46" ht="12.75" customHeight="1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8"/>
      <c r="AN729" s="58"/>
      <c r="AO729" s="58"/>
      <c r="AP729" s="58"/>
      <c r="AQ729" s="58"/>
      <c r="AR729" s="58"/>
      <c r="AS729" s="58"/>
      <c r="AT729" s="58"/>
    </row>
    <row r="730" spans="1:46" ht="12.75" customHeight="1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8"/>
      <c r="AN730" s="58"/>
      <c r="AO730" s="58"/>
      <c r="AP730" s="58"/>
      <c r="AQ730" s="58"/>
      <c r="AR730" s="58"/>
      <c r="AS730" s="58"/>
      <c r="AT730" s="58"/>
    </row>
    <row r="731" spans="1:46" ht="12.75" customHeight="1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8"/>
      <c r="AN731" s="58"/>
      <c r="AO731" s="58"/>
      <c r="AP731" s="58"/>
      <c r="AQ731" s="58"/>
      <c r="AR731" s="58"/>
      <c r="AS731" s="58"/>
      <c r="AT731" s="58"/>
    </row>
    <row r="732" spans="1:46" ht="12.75" customHeight="1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8"/>
      <c r="AN732" s="58"/>
      <c r="AO732" s="58"/>
      <c r="AP732" s="58"/>
      <c r="AQ732" s="58"/>
      <c r="AR732" s="58"/>
      <c r="AS732" s="58"/>
      <c r="AT732" s="58"/>
    </row>
    <row r="733" spans="1:46" ht="12.75" customHeight="1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8"/>
      <c r="AN733" s="58"/>
      <c r="AO733" s="58"/>
      <c r="AP733" s="58"/>
      <c r="AQ733" s="58"/>
      <c r="AR733" s="58"/>
      <c r="AS733" s="58"/>
      <c r="AT733" s="58"/>
    </row>
    <row r="734" spans="1:46" ht="12.75" customHeight="1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8"/>
      <c r="AN734" s="58"/>
      <c r="AO734" s="58"/>
      <c r="AP734" s="58"/>
      <c r="AQ734" s="58"/>
      <c r="AR734" s="58"/>
      <c r="AS734" s="58"/>
      <c r="AT734" s="58"/>
    </row>
    <row r="735" spans="1:46" ht="12.75" customHeight="1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8"/>
      <c r="AN735" s="58"/>
      <c r="AO735" s="58"/>
      <c r="AP735" s="58"/>
      <c r="AQ735" s="58"/>
      <c r="AR735" s="58"/>
      <c r="AS735" s="58"/>
      <c r="AT735" s="58"/>
    </row>
    <row r="736" spans="1:46" ht="12.75" customHeight="1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8"/>
      <c r="AN736" s="58"/>
      <c r="AO736" s="58"/>
      <c r="AP736" s="58"/>
      <c r="AQ736" s="58"/>
      <c r="AR736" s="58"/>
      <c r="AS736" s="58"/>
      <c r="AT736" s="58"/>
    </row>
    <row r="737" spans="1:46" ht="12.75" customHeight="1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8"/>
      <c r="AN737" s="58"/>
      <c r="AO737" s="58"/>
      <c r="AP737" s="58"/>
      <c r="AQ737" s="58"/>
      <c r="AR737" s="58"/>
      <c r="AS737" s="58"/>
      <c r="AT737" s="58"/>
    </row>
    <row r="738" spans="1:46" ht="12.75" customHeight="1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8"/>
      <c r="AN738" s="58"/>
      <c r="AO738" s="58"/>
      <c r="AP738" s="58"/>
      <c r="AQ738" s="58"/>
      <c r="AR738" s="58"/>
      <c r="AS738" s="58"/>
      <c r="AT738" s="58"/>
    </row>
    <row r="739" spans="1:46" ht="12.75" customHeight="1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8"/>
      <c r="AN739" s="58"/>
      <c r="AO739" s="58"/>
      <c r="AP739" s="58"/>
      <c r="AQ739" s="58"/>
      <c r="AR739" s="58"/>
      <c r="AS739" s="58"/>
      <c r="AT739" s="58"/>
    </row>
    <row r="740" spans="1:46" ht="12.75" customHeight="1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8"/>
      <c r="AN740" s="58"/>
      <c r="AO740" s="58"/>
      <c r="AP740" s="58"/>
      <c r="AQ740" s="58"/>
      <c r="AR740" s="58"/>
      <c r="AS740" s="58"/>
      <c r="AT740" s="58"/>
    </row>
    <row r="741" spans="1:46" ht="12.75" customHeight="1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8"/>
      <c r="AN741" s="58"/>
      <c r="AO741" s="58"/>
      <c r="AP741" s="58"/>
      <c r="AQ741" s="58"/>
      <c r="AR741" s="58"/>
      <c r="AS741" s="58"/>
      <c r="AT741" s="58"/>
    </row>
    <row r="742" spans="1:46" ht="12.75" customHeight="1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8"/>
      <c r="AN742" s="58"/>
      <c r="AO742" s="58"/>
      <c r="AP742" s="58"/>
      <c r="AQ742" s="58"/>
      <c r="AR742" s="58"/>
      <c r="AS742" s="58"/>
      <c r="AT742" s="58"/>
    </row>
    <row r="743" spans="1:46" ht="12.75" customHeight="1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8"/>
      <c r="AN743" s="58"/>
      <c r="AO743" s="58"/>
      <c r="AP743" s="58"/>
      <c r="AQ743" s="58"/>
      <c r="AR743" s="58"/>
      <c r="AS743" s="58"/>
      <c r="AT743" s="58"/>
    </row>
    <row r="744" spans="1:46" ht="12.75" customHeight="1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8"/>
      <c r="AN744" s="58"/>
      <c r="AO744" s="58"/>
      <c r="AP744" s="58"/>
      <c r="AQ744" s="58"/>
      <c r="AR744" s="58"/>
      <c r="AS744" s="58"/>
      <c r="AT744" s="58"/>
    </row>
    <row r="745" spans="1:46" ht="12.75" customHeight="1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8"/>
      <c r="AN745" s="58"/>
      <c r="AO745" s="58"/>
      <c r="AP745" s="58"/>
      <c r="AQ745" s="58"/>
      <c r="AR745" s="58"/>
      <c r="AS745" s="58"/>
      <c r="AT745" s="58"/>
    </row>
    <row r="746" spans="1:46" ht="12.75" customHeight="1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8"/>
      <c r="AN746" s="58"/>
      <c r="AO746" s="58"/>
      <c r="AP746" s="58"/>
      <c r="AQ746" s="58"/>
      <c r="AR746" s="58"/>
      <c r="AS746" s="58"/>
      <c r="AT746" s="58"/>
    </row>
    <row r="747" spans="1:46" ht="12.75" customHeight="1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8"/>
      <c r="AN747" s="58"/>
      <c r="AO747" s="58"/>
      <c r="AP747" s="58"/>
      <c r="AQ747" s="58"/>
      <c r="AR747" s="58"/>
      <c r="AS747" s="58"/>
      <c r="AT747" s="58"/>
    </row>
    <row r="748" spans="1:46" ht="12.75" customHeight="1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8"/>
      <c r="AN748" s="58"/>
      <c r="AO748" s="58"/>
      <c r="AP748" s="58"/>
      <c r="AQ748" s="58"/>
      <c r="AR748" s="58"/>
      <c r="AS748" s="58"/>
      <c r="AT748" s="58"/>
    </row>
    <row r="749" spans="1:46" ht="12.75" customHeight="1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8"/>
      <c r="AN749" s="58"/>
      <c r="AO749" s="58"/>
      <c r="AP749" s="58"/>
      <c r="AQ749" s="58"/>
      <c r="AR749" s="58"/>
      <c r="AS749" s="58"/>
      <c r="AT749" s="58"/>
    </row>
    <row r="750" spans="1:46" ht="12.75" customHeight="1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8"/>
      <c r="AN750" s="58"/>
      <c r="AO750" s="58"/>
      <c r="AP750" s="58"/>
      <c r="AQ750" s="58"/>
      <c r="AR750" s="58"/>
      <c r="AS750" s="58"/>
      <c r="AT750" s="58"/>
    </row>
    <row r="751" spans="1:46" ht="12.75" customHeight="1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8"/>
      <c r="AN751" s="58"/>
      <c r="AO751" s="58"/>
      <c r="AP751" s="58"/>
      <c r="AQ751" s="58"/>
      <c r="AR751" s="58"/>
      <c r="AS751" s="58"/>
      <c r="AT751" s="58"/>
    </row>
    <row r="752" spans="1:46" ht="12.75" customHeight="1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8"/>
      <c r="AN752" s="58"/>
      <c r="AO752" s="58"/>
      <c r="AP752" s="58"/>
      <c r="AQ752" s="58"/>
      <c r="AR752" s="58"/>
      <c r="AS752" s="58"/>
      <c r="AT752" s="58"/>
    </row>
    <row r="753" spans="1:46" ht="12.75" customHeight="1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8"/>
      <c r="AN753" s="58"/>
      <c r="AO753" s="58"/>
      <c r="AP753" s="58"/>
      <c r="AQ753" s="58"/>
      <c r="AR753" s="58"/>
      <c r="AS753" s="58"/>
      <c r="AT753" s="58"/>
    </row>
    <row r="754" spans="1:46" ht="12.75" customHeight="1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8"/>
      <c r="AN754" s="58"/>
      <c r="AO754" s="58"/>
      <c r="AP754" s="58"/>
      <c r="AQ754" s="58"/>
      <c r="AR754" s="58"/>
      <c r="AS754" s="58"/>
      <c r="AT754" s="58"/>
    </row>
    <row r="755" spans="1:46" ht="12.75" customHeight="1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8"/>
      <c r="AN755" s="58"/>
      <c r="AO755" s="58"/>
      <c r="AP755" s="58"/>
      <c r="AQ755" s="58"/>
      <c r="AR755" s="58"/>
      <c r="AS755" s="58"/>
      <c r="AT755" s="58"/>
    </row>
    <row r="756" spans="1:46" ht="12.75" customHeight="1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8"/>
      <c r="AN756" s="58"/>
      <c r="AO756" s="58"/>
      <c r="AP756" s="58"/>
      <c r="AQ756" s="58"/>
      <c r="AR756" s="58"/>
      <c r="AS756" s="58"/>
      <c r="AT756" s="58"/>
    </row>
    <row r="757" spans="1:46" ht="12.75" customHeight="1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8"/>
      <c r="AN757" s="58"/>
      <c r="AO757" s="58"/>
      <c r="AP757" s="58"/>
      <c r="AQ757" s="58"/>
      <c r="AR757" s="58"/>
      <c r="AS757" s="58"/>
      <c r="AT757" s="58"/>
    </row>
    <row r="758" spans="1:46" ht="12.75" customHeight="1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8"/>
      <c r="AN758" s="58"/>
      <c r="AO758" s="58"/>
      <c r="AP758" s="58"/>
      <c r="AQ758" s="58"/>
      <c r="AR758" s="58"/>
      <c r="AS758" s="58"/>
      <c r="AT758" s="58"/>
    </row>
    <row r="759" spans="1:46" ht="12.75" customHeight="1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8"/>
      <c r="AN759" s="58"/>
      <c r="AO759" s="58"/>
      <c r="AP759" s="58"/>
      <c r="AQ759" s="58"/>
      <c r="AR759" s="58"/>
      <c r="AS759" s="58"/>
      <c r="AT759" s="58"/>
    </row>
    <row r="760" spans="1:46" ht="12.75" customHeight="1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8"/>
      <c r="AN760" s="58"/>
      <c r="AO760" s="58"/>
      <c r="AP760" s="58"/>
      <c r="AQ760" s="58"/>
      <c r="AR760" s="58"/>
      <c r="AS760" s="58"/>
      <c r="AT760" s="58"/>
    </row>
    <row r="761" spans="1:46" ht="12.75" customHeight="1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8"/>
      <c r="AN761" s="58"/>
      <c r="AO761" s="58"/>
      <c r="AP761" s="58"/>
      <c r="AQ761" s="58"/>
      <c r="AR761" s="58"/>
      <c r="AS761" s="58"/>
      <c r="AT761" s="58"/>
    </row>
    <row r="762" spans="1:46" ht="12.75" customHeight="1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8"/>
      <c r="AN762" s="58"/>
      <c r="AO762" s="58"/>
      <c r="AP762" s="58"/>
      <c r="AQ762" s="58"/>
      <c r="AR762" s="58"/>
      <c r="AS762" s="58"/>
      <c r="AT762" s="58"/>
    </row>
    <row r="763" spans="1:46" ht="12.75" customHeight="1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8"/>
      <c r="AN763" s="58"/>
      <c r="AO763" s="58"/>
      <c r="AP763" s="58"/>
      <c r="AQ763" s="58"/>
      <c r="AR763" s="58"/>
      <c r="AS763" s="58"/>
      <c r="AT763" s="58"/>
    </row>
    <row r="764" spans="1:46" ht="12.75" customHeight="1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8"/>
      <c r="AN764" s="58"/>
      <c r="AO764" s="58"/>
      <c r="AP764" s="58"/>
      <c r="AQ764" s="58"/>
      <c r="AR764" s="58"/>
      <c r="AS764" s="58"/>
      <c r="AT764" s="58"/>
    </row>
    <row r="765" spans="1:46" ht="12.75" customHeight="1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8"/>
      <c r="AN765" s="58"/>
      <c r="AO765" s="58"/>
      <c r="AP765" s="58"/>
      <c r="AQ765" s="58"/>
      <c r="AR765" s="58"/>
      <c r="AS765" s="58"/>
      <c r="AT765" s="58"/>
    </row>
    <row r="766" spans="1:46" ht="12.75" customHeight="1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8"/>
      <c r="AN766" s="58"/>
      <c r="AO766" s="58"/>
      <c r="AP766" s="58"/>
      <c r="AQ766" s="58"/>
      <c r="AR766" s="58"/>
      <c r="AS766" s="58"/>
      <c r="AT766" s="58"/>
    </row>
    <row r="767" spans="1:46" ht="12.75" customHeight="1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8"/>
      <c r="AN767" s="58"/>
      <c r="AO767" s="58"/>
      <c r="AP767" s="58"/>
      <c r="AQ767" s="58"/>
      <c r="AR767" s="58"/>
      <c r="AS767" s="58"/>
      <c r="AT767" s="58"/>
    </row>
    <row r="768" spans="1:46" ht="12.75" customHeight="1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8"/>
      <c r="AN768" s="58"/>
      <c r="AO768" s="58"/>
      <c r="AP768" s="58"/>
      <c r="AQ768" s="58"/>
      <c r="AR768" s="58"/>
      <c r="AS768" s="58"/>
      <c r="AT768" s="58"/>
    </row>
    <row r="769" spans="1:46" ht="12.75" customHeight="1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8"/>
      <c r="AN769" s="58"/>
      <c r="AO769" s="58"/>
      <c r="AP769" s="58"/>
      <c r="AQ769" s="58"/>
      <c r="AR769" s="58"/>
      <c r="AS769" s="58"/>
      <c r="AT769" s="58"/>
    </row>
    <row r="770" spans="1:46" ht="12.75" customHeight="1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8"/>
      <c r="AN770" s="58"/>
      <c r="AO770" s="58"/>
      <c r="AP770" s="58"/>
      <c r="AQ770" s="58"/>
      <c r="AR770" s="58"/>
      <c r="AS770" s="58"/>
      <c r="AT770" s="58"/>
    </row>
    <row r="771" spans="1:46" ht="12.75" customHeight="1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8"/>
      <c r="AN771" s="58"/>
      <c r="AO771" s="58"/>
      <c r="AP771" s="58"/>
      <c r="AQ771" s="58"/>
      <c r="AR771" s="58"/>
      <c r="AS771" s="58"/>
      <c r="AT771" s="58"/>
    </row>
    <row r="772" spans="1:46" ht="12.75" customHeight="1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8"/>
      <c r="AN772" s="58"/>
      <c r="AO772" s="58"/>
      <c r="AP772" s="58"/>
      <c r="AQ772" s="58"/>
      <c r="AR772" s="58"/>
      <c r="AS772" s="58"/>
      <c r="AT772" s="58"/>
    </row>
    <row r="773" spans="1:46" ht="12.75" customHeight="1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8"/>
      <c r="AN773" s="58"/>
      <c r="AO773" s="58"/>
      <c r="AP773" s="58"/>
      <c r="AQ773" s="58"/>
      <c r="AR773" s="58"/>
      <c r="AS773" s="58"/>
      <c r="AT773" s="58"/>
    </row>
    <row r="774" spans="1:46" ht="12.75" customHeight="1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8"/>
      <c r="AN774" s="58"/>
      <c r="AO774" s="58"/>
      <c r="AP774" s="58"/>
      <c r="AQ774" s="58"/>
      <c r="AR774" s="58"/>
      <c r="AS774" s="58"/>
      <c r="AT774" s="58"/>
    </row>
    <row r="775" spans="1:46" ht="12.75" customHeight="1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8"/>
      <c r="AN775" s="58"/>
      <c r="AO775" s="58"/>
      <c r="AP775" s="58"/>
      <c r="AQ775" s="58"/>
      <c r="AR775" s="58"/>
      <c r="AS775" s="58"/>
      <c r="AT775" s="58"/>
    </row>
    <row r="776" spans="1:46" ht="12.75" customHeight="1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8"/>
      <c r="AN776" s="58"/>
      <c r="AO776" s="58"/>
      <c r="AP776" s="58"/>
      <c r="AQ776" s="58"/>
      <c r="AR776" s="58"/>
      <c r="AS776" s="58"/>
      <c r="AT776" s="58"/>
    </row>
    <row r="777" spans="1:46" ht="12.75" customHeight="1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8"/>
      <c r="AN777" s="58"/>
      <c r="AO777" s="58"/>
      <c r="AP777" s="58"/>
      <c r="AQ777" s="58"/>
      <c r="AR777" s="58"/>
      <c r="AS777" s="58"/>
      <c r="AT777" s="58"/>
    </row>
    <row r="778" spans="1:46" ht="12.75" customHeight="1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8"/>
      <c r="AN778" s="58"/>
      <c r="AO778" s="58"/>
      <c r="AP778" s="58"/>
      <c r="AQ778" s="58"/>
      <c r="AR778" s="58"/>
      <c r="AS778" s="58"/>
      <c r="AT778" s="58"/>
    </row>
    <row r="779" spans="1:46" ht="12.75" customHeight="1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8"/>
      <c r="AN779" s="58"/>
      <c r="AO779" s="58"/>
      <c r="AP779" s="58"/>
      <c r="AQ779" s="58"/>
      <c r="AR779" s="58"/>
      <c r="AS779" s="58"/>
      <c r="AT779" s="58"/>
    </row>
    <row r="780" spans="1:46" ht="12.75" customHeight="1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8"/>
      <c r="AN780" s="58"/>
      <c r="AO780" s="58"/>
      <c r="AP780" s="58"/>
      <c r="AQ780" s="58"/>
      <c r="AR780" s="58"/>
      <c r="AS780" s="58"/>
      <c r="AT780" s="58"/>
    </row>
    <row r="781" spans="1:46" ht="12.75" customHeight="1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8"/>
      <c r="AN781" s="58"/>
      <c r="AO781" s="58"/>
      <c r="AP781" s="58"/>
      <c r="AQ781" s="58"/>
      <c r="AR781" s="58"/>
      <c r="AS781" s="58"/>
      <c r="AT781" s="58"/>
    </row>
    <row r="782" spans="1:46" ht="12.75" customHeight="1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8"/>
      <c r="AN782" s="58"/>
      <c r="AO782" s="58"/>
      <c r="AP782" s="58"/>
      <c r="AQ782" s="58"/>
      <c r="AR782" s="58"/>
      <c r="AS782" s="58"/>
      <c r="AT782" s="58"/>
    </row>
    <row r="783" spans="1:46" ht="12.75" customHeight="1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8"/>
      <c r="AN783" s="58"/>
      <c r="AO783" s="58"/>
      <c r="AP783" s="58"/>
      <c r="AQ783" s="58"/>
      <c r="AR783" s="58"/>
      <c r="AS783" s="58"/>
      <c r="AT783" s="58"/>
    </row>
    <row r="784" spans="1:46" ht="12.75" customHeight="1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8"/>
      <c r="AN784" s="58"/>
      <c r="AO784" s="58"/>
      <c r="AP784" s="58"/>
      <c r="AQ784" s="58"/>
      <c r="AR784" s="58"/>
      <c r="AS784" s="58"/>
      <c r="AT784" s="58"/>
    </row>
    <row r="785" spans="1:46" ht="12.75" customHeight="1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8"/>
      <c r="AN785" s="58"/>
      <c r="AO785" s="58"/>
      <c r="AP785" s="58"/>
      <c r="AQ785" s="58"/>
      <c r="AR785" s="58"/>
      <c r="AS785" s="58"/>
      <c r="AT785" s="58"/>
    </row>
    <row r="786" spans="1:46" ht="12.75" customHeight="1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8"/>
      <c r="AN786" s="58"/>
      <c r="AO786" s="58"/>
      <c r="AP786" s="58"/>
      <c r="AQ786" s="58"/>
      <c r="AR786" s="58"/>
      <c r="AS786" s="58"/>
      <c r="AT786" s="58"/>
    </row>
    <row r="787" spans="1:46" ht="12.75" customHeight="1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8"/>
      <c r="AN787" s="58"/>
      <c r="AO787" s="58"/>
      <c r="AP787" s="58"/>
      <c r="AQ787" s="58"/>
      <c r="AR787" s="58"/>
      <c r="AS787" s="58"/>
      <c r="AT787" s="58"/>
    </row>
    <row r="788" spans="1:46" ht="12.75" customHeight="1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8"/>
      <c r="AN788" s="58"/>
      <c r="AO788" s="58"/>
      <c r="AP788" s="58"/>
      <c r="AQ788" s="58"/>
      <c r="AR788" s="58"/>
      <c r="AS788" s="58"/>
      <c r="AT788" s="58"/>
    </row>
    <row r="789" spans="1:46" ht="12.75" customHeight="1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8"/>
      <c r="AN789" s="58"/>
      <c r="AO789" s="58"/>
      <c r="AP789" s="58"/>
      <c r="AQ789" s="58"/>
      <c r="AR789" s="58"/>
      <c r="AS789" s="58"/>
      <c r="AT789" s="58"/>
    </row>
    <row r="790" spans="1:46" ht="12.75" customHeight="1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8"/>
      <c r="AN790" s="58"/>
      <c r="AO790" s="58"/>
      <c r="AP790" s="58"/>
      <c r="AQ790" s="58"/>
      <c r="AR790" s="58"/>
      <c r="AS790" s="58"/>
      <c r="AT790" s="58"/>
    </row>
    <row r="791" spans="1:46" ht="12.75" customHeight="1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8"/>
      <c r="AN791" s="58"/>
      <c r="AO791" s="58"/>
      <c r="AP791" s="58"/>
      <c r="AQ791" s="58"/>
      <c r="AR791" s="58"/>
      <c r="AS791" s="58"/>
      <c r="AT791" s="58"/>
    </row>
    <row r="792" spans="1:46" ht="12.75" customHeight="1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8"/>
      <c r="AN792" s="58"/>
      <c r="AO792" s="58"/>
      <c r="AP792" s="58"/>
      <c r="AQ792" s="58"/>
      <c r="AR792" s="58"/>
      <c r="AS792" s="58"/>
      <c r="AT792" s="58"/>
    </row>
    <row r="793" spans="1:46" ht="12.75" customHeight="1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8"/>
      <c r="AN793" s="58"/>
      <c r="AO793" s="58"/>
      <c r="AP793" s="58"/>
      <c r="AQ793" s="58"/>
      <c r="AR793" s="58"/>
      <c r="AS793" s="58"/>
      <c r="AT793" s="58"/>
    </row>
    <row r="794" spans="1:46" ht="12.75" customHeight="1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8"/>
      <c r="AN794" s="58"/>
      <c r="AO794" s="58"/>
      <c r="AP794" s="58"/>
      <c r="AQ794" s="58"/>
      <c r="AR794" s="58"/>
      <c r="AS794" s="58"/>
      <c r="AT794" s="58"/>
    </row>
    <row r="795" spans="1:46" ht="12.75" customHeight="1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8"/>
      <c r="AN795" s="58"/>
      <c r="AO795" s="58"/>
      <c r="AP795" s="58"/>
      <c r="AQ795" s="58"/>
      <c r="AR795" s="58"/>
      <c r="AS795" s="58"/>
      <c r="AT795" s="58"/>
    </row>
    <row r="796" spans="1:46" ht="12.75" customHeight="1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8"/>
      <c r="AN796" s="58"/>
      <c r="AO796" s="58"/>
      <c r="AP796" s="58"/>
      <c r="AQ796" s="58"/>
      <c r="AR796" s="58"/>
      <c r="AS796" s="58"/>
      <c r="AT796" s="58"/>
    </row>
    <row r="797" spans="1:46" ht="12.75" customHeight="1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8"/>
      <c r="AN797" s="58"/>
      <c r="AO797" s="58"/>
      <c r="AP797" s="58"/>
      <c r="AQ797" s="58"/>
      <c r="AR797" s="58"/>
      <c r="AS797" s="58"/>
      <c r="AT797" s="58"/>
    </row>
    <row r="798" spans="1:46" ht="12.75" customHeight="1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8"/>
      <c r="AN798" s="58"/>
      <c r="AO798" s="58"/>
      <c r="AP798" s="58"/>
      <c r="AQ798" s="58"/>
      <c r="AR798" s="58"/>
      <c r="AS798" s="58"/>
      <c r="AT798" s="58"/>
    </row>
    <row r="799" spans="1:46" ht="12.75" customHeight="1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8"/>
      <c r="AN799" s="58"/>
      <c r="AO799" s="58"/>
      <c r="AP799" s="58"/>
      <c r="AQ799" s="58"/>
      <c r="AR799" s="58"/>
      <c r="AS799" s="58"/>
      <c r="AT799" s="58"/>
    </row>
    <row r="800" spans="1:46" ht="12.75" customHeight="1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8"/>
      <c r="AN800" s="58"/>
      <c r="AO800" s="58"/>
      <c r="AP800" s="58"/>
      <c r="AQ800" s="58"/>
      <c r="AR800" s="58"/>
      <c r="AS800" s="58"/>
      <c r="AT800" s="58"/>
    </row>
    <row r="801" spans="1:46" ht="12.75" customHeight="1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8"/>
      <c r="AN801" s="58"/>
      <c r="AO801" s="58"/>
      <c r="AP801" s="58"/>
      <c r="AQ801" s="58"/>
      <c r="AR801" s="58"/>
      <c r="AS801" s="58"/>
      <c r="AT801" s="58"/>
    </row>
    <row r="802" spans="1:46" ht="12.75" customHeight="1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8"/>
      <c r="AN802" s="58"/>
      <c r="AO802" s="58"/>
      <c r="AP802" s="58"/>
      <c r="AQ802" s="58"/>
      <c r="AR802" s="58"/>
      <c r="AS802" s="58"/>
      <c r="AT802" s="58"/>
    </row>
    <row r="803" spans="1:46" ht="12.75" customHeight="1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8"/>
      <c r="AN803" s="58"/>
      <c r="AO803" s="58"/>
      <c r="AP803" s="58"/>
      <c r="AQ803" s="58"/>
      <c r="AR803" s="58"/>
      <c r="AS803" s="58"/>
      <c r="AT803" s="58"/>
    </row>
    <row r="804" spans="1:46" ht="12.75" customHeight="1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8"/>
      <c r="AN804" s="58"/>
      <c r="AO804" s="58"/>
      <c r="AP804" s="58"/>
      <c r="AQ804" s="58"/>
      <c r="AR804" s="58"/>
      <c r="AS804" s="58"/>
      <c r="AT804" s="58"/>
    </row>
    <row r="805" spans="1:46" ht="12.75" customHeight="1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8"/>
      <c r="AN805" s="58"/>
      <c r="AO805" s="58"/>
      <c r="AP805" s="58"/>
      <c r="AQ805" s="58"/>
      <c r="AR805" s="58"/>
      <c r="AS805" s="58"/>
      <c r="AT805" s="58"/>
    </row>
    <row r="806" spans="1:46" ht="12.75" customHeight="1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8"/>
      <c r="AN806" s="58"/>
      <c r="AO806" s="58"/>
      <c r="AP806" s="58"/>
      <c r="AQ806" s="58"/>
      <c r="AR806" s="58"/>
      <c r="AS806" s="58"/>
      <c r="AT806" s="58"/>
    </row>
    <row r="807" spans="1:46" ht="12.75" customHeight="1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8"/>
      <c r="AN807" s="58"/>
      <c r="AO807" s="58"/>
      <c r="AP807" s="58"/>
      <c r="AQ807" s="58"/>
      <c r="AR807" s="58"/>
      <c r="AS807" s="58"/>
      <c r="AT807" s="58"/>
    </row>
    <row r="808" spans="1:46" ht="12.75" customHeight="1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8"/>
      <c r="AN808" s="58"/>
      <c r="AO808" s="58"/>
      <c r="AP808" s="58"/>
      <c r="AQ808" s="58"/>
      <c r="AR808" s="58"/>
      <c r="AS808" s="58"/>
      <c r="AT808" s="58"/>
    </row>
    <row r="809" spans="1:46" ht="12.75" customHeight="1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8"/>
      <c r="AN809" s="58"/>
      <c r="AO809" s="58"/>
      <c r="AP809" s="58"/>
      <c r="AQ809" s="58"/>
      <c r="AR809" s="58"/>
      <c r="AS809" s="58"/>
      <c r="AT809" s="58"/>
    </row>
    <row r="810" spans="1:46" ht="12.75" customHeight="1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8"/>
      <c r="AN810" s="58"/>
      <c r="AO810" s="58"/>
      <c r="AP810" s="58"/>
      <c r="AQ810" s="58"/>
      <c r="AR810" s="58"/>
      <c r="AS810" s="58"/>
      <c r="AT810" s="58"/>
    </row>
    <row r="811" spans="1:46" ht="12.75" customHeight="1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8"/>
      <c r="AN811" s="58"/>
      <c r="AO811" s="58"/>
      <c r="AP811" s="58"/>
      <c r="AQ811" s="58"/>
      <c r="AR811" s="58"/>
      <c r="AS811" s="58"/>
      <c r="AT811" s="58"/>
    </row>
    <row r="812" spans="1:46" ht="12.75" customHeight="1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8"/>
      <c r="AN812" s="58"/>
      <c r="AO812" s="58"/>
      <c r="AP812" s="58"/>
      <c r="AQ812" s="58"/>
      <c r="AR812" s="58"/>
      <c r="AS812" s="58"/>
      <c r="AT812" s="58"/>
    </row>
    <row r="813" spans="1:46" ht="12.75" customHeight="1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8"/>
      <c r="AN813" s="58"/>
      <c r="AO813" s="58"/>
      <c r="AP813" s="58"/>
      <c r="AQ813" s="58"/>
      <c r="AR813" s="58"/>
      <c r="AS813" s="58"/>
      <c r="AT813" s="58"/>
    </row>
    <row r="814" spans="1:46" ht="12.75" customHeight="1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8"/>
      <c r="AN814" s="58"/>
      <c r="AO814" s="58"/>
      <c r="AP814" s="58"/>
      <c r="AQ814" s="58"/>
      <c r="AR814" s="58"/>
      <c r="AS814" s="58"/>
      <c r="AT814" s="58"/>
    </row>
    <row r="815" spans="1:46" ht="12.75" customHeight="1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8"/>
      <c r="AN815" s="58"/>
      <c r="AO815" s="58"/>
      <c r="AP815" s="58"/>
      <c r="AQ815" s="58"/>
      <c r="AR815" s="58"/>
      <c r="AS815" s="58"/>
      <c r="AT815" s="58"/>
    </row>
    <row r="816" spans="1:46" ht="12.75" customHeight="1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8"/>
      <c r="AN816" s="58"/>
      <c r="AO816" s="58"/>
      <c r="AP816" s="58"/>
      <c r="AQ816" s="58"/>
      <c r="AR816" s="58"/>
      <c r="AS816" s="58"/>
      <c r="AT816" s="58"/>
    </row>
    <row r="817" spans="1:46" ht="12.75" customHeight="1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8"/>
      <c r="AN817" s="58"/>
      <c r="AO817" s="58"/>
      <c r="AP817" s="58"/>
      <c r="AQ817" s="58"/>
      <c r="AR817" s="58"/>
      <c r="AS817" s="58"/>
      <c r="AT817" s="58"/>
    </row>
    <row r="818" spans="1:46" ht="12.75" customHeight="1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8"/>
      <c r="AN818" s="58"/>
      <c r="AO818" s="58"/>
      <c r="AP818" s="58"/>
      <c r="AQ818" s="58"/>
      <c r="AR818" s="58"/>
      <c r="AS818" s="58"/>
      <c r="AT818" s="58"/>
    </row>
    <row r="819" spans="1:46" ht="12.75" customHeight="1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8"/>
      <c r="AN819" s="58"/>
      <c r="AO819" s="58"/>
      <c r="AP819" s="58"/>
      <c r="AQ819" s="58"/>
      <c r="AR819" s="58"/>
      <c r="AS819" s="58"/>
      <c r="AT819" s="58"/>
    </row>
    <row r="820" spans="1:46" ht="12.75" customHeight="1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8"/>
      <c r="AN820" s="58"/>
      <c r="AO820" s="58"/>
      <c r="AP820" s="58"/>
      <c r="AQ820" s="58"/>
      <c r="AR820" s="58"/>
      <c r="AS820" s="58"/>
      <c r="AT820" s="58"/>
    </row>
    <row r="821" spans="1:46" ht="12.75" customHeight="1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8"/>
      <c r="AN821" s="58"/>
      <c r="AO821" s="58"/>
      <c r="AP821" s="58"/>
      <c r="AQ821" s="58"/>
      <c r="AR821" s="58"/>
      <c r="AS821" s="58"/>
      <c r="AT821" s="58"/>
    </row>
    <row r="822" spans="1:46" ht="12.75" customHeight="1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8"/>
      <c r="AN822" s="58"/>
      <c r="AO822" s="58"/>
      <c r="AP822" s="58"/>
      <c r="AQ822" s="58"/>
      <c r="AR822" s="58"/>
      <c r="AS822" s="58"/>
      <c r="AT822" s="58"/>
    </row>
    <row r="823" spans="1:46" ht="12.75" customHeight="1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8"/>
      <c r="AN823" s="58"/>
      <c r="AO823" s="58"/>
      <c r="AP823" s="58"/>
      <c r="AQ823" s="58"/>
      <c r="AR823" s="58"/>
      <c r="AS823" s="58"/>
      <c r="AT823" s="58"/>
    </row>
    <row r="824" spans="1:46" ht="12.75" customHeight="1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8"/>
      <c r="AN824" s="58"/>
      <c r="AO824" s="58"/>
      <c r="AP824" s="58"/>
      <c r="AQ824" s="58"/>
      <c r="AR824" s="58"/>
      <c r="AS824" s="58"/>
      <c r="AT824" s="58"/>
    </row>
    <row r="825" spans="1:46" ht="12.75" customHeight="1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8"/>
      <c r="AN825" s="58"/>
      <c r="AO825" s="58"/>
      <c r="AP825" s="58"/>
      <c r="AQ825" s="58"/>
      <c r="AR825" s="58"/>
      <c r="AS825" s="58"/>
      <c r="AT825" s="58"/>
    </row>
    <row r="826" spans="1:46" ht="12.75" customHeight="1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8"/>
      <c r="AN826" s="58"/>
      <c r="AO826" s="58"/>
      <c r="AP826" s="58"/>
      <c r="AQ826" s="58"/>
      <c r="AR826" s="58"/>
      <c r="AS826" s="58"/>
      <c r="AT826" s="58"/>
    </row>
    <row r="827" spans="1:46" ht="12.75" customHeight="1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8"/>
      <c r="AN827" s="58"/>
      <c r="AO827" s="58"/>
      <c r="AP827" s="58"/>
      <c r="AQ827" s="58"/>
      <c r="AR827" s="58"/>
      <c r="AS827" s="58"/>
      <c r="AT827" s="58"/>
    </row>
    <row r="828" spans="1:46" ht="12.75" customHeight="1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8"/>
      <c r="AN828" s="58"/>
      <c r="AO828" s="58"/>
      <c r="AP828" s="58"/>
      <c r="AQ828" s="58"/>
      <c r="AR828" s="58"/>
      <c r="AS828" s="58"/>
      <c r="AT828" s="58"/>
    </row>
    <row r="829" spans="1:46" ht="12.75" customHeight="1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8"/>
      <c r="AN829" s="58"/>
      <c r="AO829" s="58"/>
      <c r="AP829" s="58"/>
      <c r="AQ829" s="58"/>
      <c r="AR829" s="58"/>
      <c r="AS829" s="58"/>
      <c r="AT829" s="58"/>
    </row>
    <row r="830" spans="1:46" ht="12.75" customHeight="1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8"/>
      <c r="AN830" s="58"/>
      <c r="AO830" s="58"/>
      <c r="AP830" s="58"/>
      <c r="AQ830" s="58"/>
      <c r="AR830" s="58"/>
      <c r="AS830" s="58"/>
      <c r="AT830" s="58"/>
    </row>
    <row r="831" spans="1:46" ht="12.75" customHeight="1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8"/>
      <c r="AN831" s="58"/>
      <c r="AO831" s="58"/>
      <c r="AP831" s="58"/>
      <c r="AQ831" s="58"/>
      <c r="AR831" s="58"/>
      <c r="AS831" s="58"/>
      <c r="AT831" s="58"/>
    </row>
    <row r="832" spans="1:46" ht="12.75" customHeight="1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8"/>
      <c r="AN832" s="58"/>
      <c r="AO832" s="58"/>
      <c r="AP832" s="58"/>
      <c r="AQ832" s="58"/>
      <c r="AR832" s="58"/>
      <c r="AS832" s="58"/>
      <c r="AT832" s="58"/>
    </row>
    <row r="833" spans="1:46" ht="12.75" customHeight="1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8"/>
      <c r="AN833" s="58"/>
      <c r="AO833" s="58"/>
      <c r="AP833" s="58"/>
      <c r="AQ833" s="58"/>
      <c r="AR833" s="58"/>
      <c r="AS833" s="58"/>
      <c r="AT833" s="58"/>
    </row>
    <row r="834" spans="1:46" ht="12.75" customHeight="1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8"/>
      <c r="AN834" s="58"/>
      <c r="AO834" s="58"/>
      <c r="AP834" s="58"/>
      <c r="AQ834" s="58"/>
      <c r="AR834" s="58"/>
      <c r="AS834" s="58"/>
      <c r="AT834" s="58"/>
    </row>
    <row r="835" spans="1:46" ht="12.75" customHeight="1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8"/>
      <c r="AN835" s="58"/>
      <c r="AO835" s="58"/>
      <c r="AP835" s="58"/>
      <c r="AQ835" s="58"/>
      <c r="AR835" s="58"/>
      <c r="AS835" s="58"/>
      <c r="AT835" s="58"/>
    </row>
    <row r="836" spans="1:46" ht="12.75" customHeight="1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8"/>
      <c r="AN836" s="58"/>
      <c r="AO836" s="58"/>
      <c r="AP836" s="58"/>
      <c r="AQ836" s="58"/>
      <c r="AR836" s="58"/>
      <c r="AS836" s="58"/>
      <c r="AT836" s="58"/>
    </row>
    <row r="837" spans="1:46" ht="12.75" customHeight="1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8"/>
      <c r="AN837" s="58"/>
      <c r="AO837" s="58"/>
      <c r="AP837" s="58"/>
      <c r="AQ837" s="58"/>
      <c r="AR837" s="58"/>
      <c r="AS837" s="58"/>
      <c r="AT837" s="58"/>
    </row>
    <row r="838" spans="1:46" ht="12.75" customHeight="1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8"/>
      <c r="AN838" s="58"/>
      <c r="AO838" s="58"/>
      <c r="AP838" s="58"/>
      <c r="AQ838" s="58"/>
      <c r="AR838" s="58"/>
      <c r="AS838" s="58"/>
      <c r="AT838" s="58"/>
    </row>
    <row r="839" spans="1:46" ht="12.75" customHeight="1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8"/>
      <c r="AN839" s="58"/>
      <c r="AO839" s="58"/>
      <c r="AP839" s="58"/>
      <c r="AQ839" s="58"/>
      <c r="AR839" s="58"/>
      <c r="AS839" s="58"/>
      <c r="AT839" s="58"/>
    </row>
    <row r="840" spans="1:46" ht="12.75" customHeight="1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8"/>
      <c r="AN840" s="58"/>
      <c r="AO840" s="58"/>
      <c r="AP840" s="58"/>
      <c r="AQ840" s="58"/>
      <c r="AR840" s="58"/>
      <c r="AS840" s="58"/>
      <c r="AT840" s="58"/>
    </row>
    <row r="841" spans="1:46" ht="12.75" customHeight="1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8"/>
      <c r="AN841" s="58"/>
      <c r="AO841" s="58"/>
      <c r="AP841" s="58"/>
      <c r="AQ841" s="58"/>
      <c r="AR841" s="58"/>
      <c r="AS841" s="58"/>
      <c r="AT841" s="58"/>
    </row>
    <row r="842" spans="1:46" ht="12.75" customHeight="1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8"/>
      <c r="AN842" s="58"/>
      <c r="AO842" s="58"/>
      <c r="AP842" s="58"/>
      <c r="AQ842" s="58"/>
      <c r="AR842" s="58"/>
      <c r="AS842" s="58"/>
      <c r="AT842" s="58"/>
    </row>
    <row r="843" spans="1:46" ht="12.75" customHeight="1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8"/>
      <c r="AN843" s="58"/>
      <c r="AO843" s="58"/>
      <c r="AP843" s="58"/>
      <c r="AQ843" s="58"/>
      <c r="AR843" s="58"/>
      <c r="AS843" s="58"/>
      <c r="AT843" s="58"/>
    </row>
    <row r="844" spans="1:46" ht="12.75" customHeight="1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8"/>
      <c r="AN844" s="58"/>
      <c r="AO844" s="58"/>
      <c r="AP844" s="58"/>
      <c r="AQ844" s="58"/>
      <c r="AR844" s="58"/>
      <c r="AS844" s="58"/>
      <c r="AT844" s="58"/>
    </row>
    <row r="845" spans="1:46" ht="12.75" customHeight="1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8"/>
      <c r="AN845" s="58"/>
      <c r="AO845" s="58"/>
      <c r="AP845" s="58"/>
      <c r="AQ845" s="58"/>
      <c r="AR845" s="58"/>
      <c r="AS845" s="58"/>
      <c r="AT845" s="58"/>
    </row>
    <row r="846" spans="1:46" ht="12.75" customHeight="1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8"/>
      <c r="AN846" s="58"/>
      <c r="AO846" s="58"/>
      <c r="AP846" s="58"/>
      <c r="AQ846" s="58"/>
      <c r="AR846" s="58"/>
      <c r="AS846" s="58"/>
      <c r="AT846" s="58"/>
    </row>
    <row r="847" spans="1:46" ht="12.75" customHeight="1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8"/>
      <c r="AN847" s="58"/>
      <c r="AO847" s="58"/>
      <c r="AP847" s="58"/>
      <c r="AQ847" s="58"/>
      <c r="AR847" s="58"/>
      <c r="AS847" s="58"/>
      <c r="AT847" s="58"/>
    </row>
    <row r="848" spans="1:46" ht="12.75" customHeight="1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8"/>
      <c r="AN848" s="58"/>
      <c r="AO848" s="58"/>
      <c r="AP848" s="58"/>
      <c r="AQ848" s="58"/>
      <c r="AR848" s="58"/>
      <c r="AS848" s="58"/>
      <c r="AT848" s="58"/>
    </row>
    <row r="849" spans="1:46" ht="12.75" customHeight="1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8"/>
      <c r="AN849" s="58"/>
      <c r="AO849" s="58"/>
      <c r="AP849" s="58"/>
      <c r="AQ849" s="58"/>
      <c r="AR849" s="58"/>
      <c r="AS849" s="58"/>
      <c r="AT849" s="58"/>
    </row>
    <row r="850" spans="1:46" ht="12.75" customHeight="1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8"/>
      <c r="AN850" s="58"/>
      <c r="AO850" s="58"/>
      <c r="AP850" s="58"/>
      <c r="AQ850" s="58"/>
      <c r="AR850" s="58"/>
      <c r="AS850" s="58"/>
      <c r="AT850" s="58"/>
    </row>
    <row r="851" spans="1:46" ht="12.75" customHeight="1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8"/>
      <c r="AN851" s="58"/>
      <c r="AO851" s="58"/>
      <c r="AP851" s="58"/>
      <c r="AQ851" s="58"/>
      <c r="AR851" s="58"/>
      <c r="AS851" s="58"/>
      <c r="AT851" s="58"/>
    </row>
    <row r="852" spans="1:46" ht="12.75" customHeight="1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8"/>
      <c r="AN852" s="58"/>
      <c r="AO852" s="58"/>
      <c r="AP852" s="58"/>
      <c r="AQ852" s="58"/>
      <c r="AR852" s="58"/>
      <c r="AS852" s="58"/>
      <c r="AT852" s="58"/>
    </row>
    <row r="853" spans="1:46" ht="12.75" customHeight="1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8"/>
      <c r="AN853" s="58"/>
      <c r="AO853" s="58"/>
      <c r="AP853" s="58"/>
      <c r="AQ853" s="58"/>
      <c r="AR853" s="58"/>
      <c r="AS853" s="58"/>
      <c r="AT853" s="58"/>
    </row>
    <row r="854" spans="1:46" ht="12.75" customHeight="1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8"/>
      <c r="AN854" s="58"/>
      <c r="AO854" s="58"/>
      <c r="AP854" s="58"/>
      <c r="AQ854" s="58"/>
      <c r="AR854" s="58"/>
      <c r="AS854" s="58"/>
      <c r="AT854" s="58"/>
    </row>
    <row r="855" spans="1:46" ht="12.75" customHeight="1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8"/>
      <c r="AN855" s="58"/>
      <c r="AO855" s="58"/>
      <c r="AP855" s="58"/>
      <c r="AQ855" s="58"/>
      <c r="AR855" s="58"/>
      <c r="AS855" s="58"/>
      <c r="AT855" s="58"/>
    </row>
    <row r="856" spans="1:46" ht="12.75" customHeight="1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8"/>
      <c r="AN856" s="58"/>
      <c r="AO856" s="58"/>
      <c r="AP856" s="58"/>
      <c r="AQ856" s="58"/>
      <c r="AR856" s="58"/>
      <c r="AS856" s="58"/>
      <c r="AT856" s="58"/>
    </row>
    <row r="857" spans="1:46" ht="12.75" customHeight="1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8"/>
      <c r="AN857" s="58"/>
      <c r="AO857" s="58"/>
      <c r="AP857" s="58"/>
      <c r="AQ857" s="58"/>
      <c r="AR857" s="58"/>
      <c r="AS857" s="58"/>
      <c r="AT857" s="58"/>
    </row>
    <row r="858" spans="1:46" ht="12.75" customHeight="1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8"/>
      <c r="AN858" s="58"/>
      <c r="AO858" s="58"/>
      <c r="AP858" s="58"/>
      <c r="AQ858" s="58"/>
      <c r="AR858" s="58"/>
      <c r="AS858" s="58"/>
      <c r="AT858" s="58"/>
    </row>
    <row r="859" spans="1:46" ht="12.75" customHeight="1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8"/>
      <c r="AN859" s="58"/>
      <c r="AO859" s="58"/>
      <c r="AP859" s="58"/>
      <c r="AQ859" s="58"/>
      <c r="AR859" s="58"/>
      <c r="AS859" s="58"/>
      <c r="AT859" s="58"/>
    </row>
    <row r="860" spans="1:46" ht="12.75" customHeight="1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8"/>
      <c r="AN860" s="58"/>
      <c r="AO860" s="58"/>
      <c r="AP860" s="58"/>
      <c r="AQ860" s="58"/>
      <c r="AR860" s="58"/>
      <c r="AS860" s="58"/>
      <c r="AT860" s="58"/>
    </row>
    <row r="861" spans="1:46" ht="12.75" customHeight="1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8"/>
      <c r="AN861" s="58"/>
      <c r="AO861" s="58"/>
      <c r="AP861" s="58"/>
      <c r="AQ861" s="58"/>
      <c r="AR861" s="58"/>
      <c r="AS861" s="58"/>
      <c r="AT861" s="58"/>
    </row>
    <row r="862" spans="1:46" ht="12.75" customHeight="1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8"/>
      <c r="AN862" s="58"/>
      <c r="AO862" s="58"/>
      <c r="AP862" s="58"/>
      <c r="AQ862" s="58"/>
      <c r="AR862" s="58"/>
      <c r="AS862" s="58"/>
      <c r="AT862" s="58"/>
    </row>
    <row r="863" spans="1:46" ht="12.75" customHeight="1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8"/>
      <c r="AN863" s="58"/>
      <c r="AO863" s="58"/>
      <c r="AP863" s="58"/>
      <c r="AQ863" s="58"/>
      <c r="AR863" s="58"/>
      <c r="AS863" s="58"/>
      <c r="AT863" s="58"/>
    </row>
    <row r="864" spans="1:46" ht="12.75" customHeight="1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8"/>
      <c r="AN864" s="58"/>
      <c r="AO864" s="58"/>
      <c r="AP864" s="58"/>
      <c r="AQ864" s="58"/>
      <c r="AR864" s="58"/>
      <c r="AS864" s="58"/>
      <c r="AT864" s="58"/>
    </row>
    <row r="865" spans="1:46" ht="12.75" customHeight="1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8"/>
      <c r="AN865" s="58"/>
      <c r="AO865" s="58"/>
      <c r="AP865" s="58"/>
      <c r="AQ865" s="58"/>
      <c r="AR865" s="58"/>
      <c r="AS865" s="58"/>
      <c r="AT865" s="58"/>
    </row>
    <row r="866" spans="1:46" ht="12.75" customHeight="1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8"/>
      <c r="AN866" s="58"/>
      <c r="AO866" s="58"/>
      <c r="AP866" s="58"/>
      <c r="AQ866" s="58"/>
      <c r="AR866" s="58"/>
      <c r="AS866" s="58"/>
      <c r="AT866" s="58"/>
    </row>
    <row r="867" spans="1:46" ht="12.75" customHeight="1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8"/>
      <c r="AN867" s="58"/>
      <c r="AO867" s="58"/>
      <c r="AP867" s="58"/>
      <c r="AQ867" s="58"/>
      <c r="AR867" s="58"/>
      <c r="AS867" s="58"/>
      <c r="AT867" s="58"/>
    </row>
    <row r="868" spans="1:46" ht="12.75" customHeight="1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8"/>
      <c r="AN868" s="58"/>
      <c r="AO868" s="58"/>
      <c r="AP868" s="58"/>
      <c r="AQ868" s="58"/>
      <c r="AR868" s="58"/>
      <c r="AS868" s="58"/>
      <c r="AT868" s="58"/>
    </row>
    <row r="869" spans="1:46" ht="12.75" customHeight="1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8"/>
      <c r="AN869" s="58"/>
      <c r="AO869" s="58"/>
      <c r="AP869" s="58"/>
      <c r="AQ869" s="58"/>
      <c r="AR869" s="58"/>
      <c r="AS869" s="58"/>
      <c r="AT869" s="58"/>
    </row>
    <row r="870" spans="1:46" ht="12.75" customHeight="1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8"/>
      <c r="AN870" s="58"/>
      <c r="AO870" s="58"/>
      <c r="AP870" s="58"/>
      <c r="AQ870" s="58"/>
      <c r="AR870" s="58"/>
      <c r="AS870" s="58"/>
      <c r="AT870" s="58"/>
    </row>
    <row r="871" spans="1:46" ht="12.75" customHeight="1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8"/>
      <c r="AN871" s="58"/>
      <c r="AO871" s="58"/>
      <c r="AP871" s="58"/>
      <c r="AQ871" s="58"/>
      <c r="AR871" s="58"/>
      <c r="AS871" s="58"/>
      <c r="AT871" s="58"/>
    </row>
    <row r="872" spans="1:46" ht="12.75" customHeight="1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8"/>
      <c r="AN872" s="58"/>
      <c r="AO872" s="58"/>
      <c r="AP872" s="58"/>
      <c r="AQ872" s="58"/>
      <c r="AR872" s="58"/>
      <c r="AS872" s="58"/>
      <c r="AT872" s="58"/>
    </row>
    <row r="873" spans="1:46" ht="12.75" customHeight="1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8"/>
      <c r="AN873" s="58"/>
      <c r="AO873" s="58"/>
      <c r="AP873" s="58"/>
      <c r="AQ873" s="58"/>
      <c r="AR873" s="58"/>
      <c r="AS873" s="58"/>
      <c r="AT873" s="58"/>
    </row>
    <row r="874" spans="1:46" ht="12.75" customHeight="1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8"/>
      <c r="AN874" s="58"/>
      <c r="AO874" s="58"/>
      <c r="AP874" s="58"/>
      <c r="AQ874" s="58"/>
      <c r="AR874" s="58"/>
      <c r="AS874" s="58"/>
      <c r="AT874" s="58"/>
    </row>
    <row r="875" spans="1:46" ht="12.75" customHeight="1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8"/>
      <c r="AN875" s="58"/>
      <c r="AO875" s="58"/>
      <c r="AP875" s="58"/>
      <c r="AQ875" s="58"/>
      <c r="AR875" s="58"/>
      <c r="AS875" s="58"/>
      <c r="AT875" s="58"/>
    </row>
    <row r="876" spans="1:46" ht="12.75" customHeight="1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8"/>
      <c r="AN876" s="58"/>
      <c r="AO876" s="58"/>
      <c r="AP876" s="58"/>
      <c r="AQ876" s="58"/>
      <c r="AR876" s="58"/>
      <c r="AS876" s="58"/>
      <c r="AT876" s="58"/>
    </row>
    <row r="877" spans="1:46" ht="12.75" customHeight="1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8"/>
      <c r="AN877" s="58"/>
      <c r="AO877" s="58"/>
      <c r="AP877" s="58"/>
      <c r="AQ877" s="58"/>
      <c r="AR877" s="58"/>
      <c r="AS877" s="58"/>
      <c r="AT877" s="58"/>
    </row>
    <row r="878" spans="1:46" ht="12.75" customHeight="1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8"/>
      <c r="AN878" s="58"/>
      <c r="AO878" s="58"/>
      <c r="AP878" s="58"/>
      <c r="AQ878" s="58"/>
      <c r="AR878" s="58"/>
      <c r="AS878" s="58"/>
      <c r="AT878" s="58"/>
    </row>
    <row r="879" spans="1:46" ht="12.75" customHeight="1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8"/>
      <c r="AN879" s="58"/>
      <c r="AO879" s="58"/>
      <c r="AP879" s="58"/>
      <c r="AQ879" s="58"/>
      <c r="AR879" s="58"/>
      <c r="AS879" s="58"/>
      <c r="AT879" s="58"/>
    </row>
    <row r="880" spans="1:46" ht="12.75" customHeight="1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8"/>
      <c r="AN880" s="58"/>
      <c r="AO880" s="58"/>
      <c r="AP880" s="58"/>
      <c r="AQ880" s="58"/>
      <c r="AR880" s="58"/>
      <c r="AS880" s="58"/>
      <c r="AT880" s="58"/>
    </row>
    <row r="881" spans="1:46" ht="12.75" customHeight="1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8"/>
      <c r="AN881" s="58"/>
      <c r="AO881" s="58"/>
      <c r="AP881" s="58"/>
      <c r="AQ881" s="58"/>
      <c r="AR881" s="58"/>
      <c r="AS881" s="58"/>
      <c r="AT881" s="58"/>
    </row>
    <row r="882" spans="1:46" ht="12.75" customHeight="1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8"/>
      <c r="AN882" s="58"/>
      <c r="AO882" s="58"/>
      <c r="AP882" s="58"/>
      <c r="AQ882" s="58"/>
      <c r="AR882" s="58"/>
      <c r="AS882" s="58"/>
      <c r="AT882" s="58"/>
    </row>
    <row r="883" spans="1:46" ht="12.75" customHeight="1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8"/>
      <c r="AN883" s="58"/>
      <c r="AO883" s="58"/>
      <c r="AP883" s="58"/>
      <c r="AQ883" s="58"/>
      <c r="AR883" s="58"/>
      <c r="AS883" s="58"/>
      <c r="AT883" s="58"/>
    </row>
    <row r="884" spans="1:46" ht="12.75" customHeight="1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8"/>
      <c r="AN884" s="58"/>
      <c r="AO884" s="58"/>
      <c r="AP884" s="58"/>
      <c r="AQ884" s="58"/>
      <c r="AR884" s="58"/>
      <c r="AS884" s="58"/>
      <c r="AT884" s="58"/>
    </row>
    <row r="885" spans="1:46" ht="12.75" customHeight="1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8"/>
      <c r="AN885" s="58"/>
      <c r="AO885" s="58"/>
      <c r="AP885" s="58"/>
      <c r="AQ885" s="58"/>
      <c r="AR885" s="58"/>
      <c r="AS885" s="58"/>
      <c r="AT885" s="58"/>
    </row>
    <row r="886" spans="1:46" ht="12.75" customHeight="1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8"/>
      <c r="AN886" s="58"/>
      <c r="AO886" s="58"/>
      <c r="AP886" s="58"/>
      <c r="AQ886" s="58"/>
      <c r="AR886" s="58"/>
      <c r="AS886" s="58"/>
      <c r="AT886" s="58"/>
    </row>
    <row r="887" spans="1:46" ht="12.75" customHeight="1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8"/>
      <c r="AN887" s="58"/>
      <c r="AO887" s="58"/>
      <c r="AP887" s="58"/>
      <c r="AQ887" s="58"/>
      <c r="AR887" s="58"/>
      <c r="AS887" s="58"/>
      <c r="AT887" s="58"/>
    </row>
    <row r="888" spans="1:46" ht="12.75" customHeight="1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8"/>
      <c r="AN888" s="58"/>
      <c r="AO888" s="58"/>
      <c r="AP888" s="58"/>
      <c r="AQ888" s="58"/>
      <c r="AR888" s="58"/>
      <c r="AS888" s="58"/>
      <c r="AT888" s="58"/>
    </row>
    <row r="889" spans="1:46" ht="12.75" customHeight="1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8"/>
      <c r="AN889" s="58"/>
      <c r="AO889" s="58"/>
      <c r="AP889" s="58"/>
      <c r="AQ889" s="58"/>
      <c r="AR889" s="58"/>
      <c r="AS889" s="58"/>
      <c r="AT889" s="58"/>
    </row>
    <row r="890" spans="1:46" ht="12.75" customHeight="1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8"/>
      <c r="AN890" s="58"/>
      <c r="AO890" s="58"/>
      <c r="AP890" s="58"/>
      <c r="AQ890" s="58"/>
      <c r="AR890" s="58"/>
      <c r="AS890" s="58"/>
      <c r="AT890" s="58"/>
    </row>
    <row r="891" spans="1:46" ht="12.75" customHeight="1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8"/>
      <c r="AN891" s="58"/>
      <c r="AO891" s="58"/>
      <c r="AP891" s="58"/>
      <c r="AQ891" s="58"/>
      <c r="AR891" s="58"/>
      <c r="AS891" s="58"/>
      <c r="AT891" s="58"/>
    </row>
    <row r="892" spans="1:46" ht="12.75" customHeight="1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8"/>
      <c r="AN892" s="58"/>
      <c r="AO892" s="58"/>
      <c r="AP892" s="58"/>
      <c r="AQ892" s="58"/>
      <c r="AR892" s="58"/>
      <c r="AS892" s="58"/>
      <c r="AT892" s="58"/>
    </row>
    <row r="893" spans="1:46" ht="12.75" customHeight="1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8"/>
      <c r="AN893" s="58"/>
      <c r="AO893" s="58"/>
      <c r="AP893" s="58"/>
      <c r="AQ893" s="58"/>
      <c r="AR893" s="58"/>
      <c r="AS893" s="58"/>
      <c r="AT893" s="58"/>
    </row>
    <row r="894" spans="1:46" ht="12.75" customHeight="1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8"/>
      <c r="AN894" s="58"/>
      <c r="AO894" s="58"/>
      <c r="AP894" s="58"/>
      <c r="AQ894" s="58"/>
      <c r="AR894" s="58"/>
      <c r="AS894" s="58"/>
      <c r="AT894" s="58"/>
    </row>
    <row r="895" spans="1:46" ht="12.75" customHeight="1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8"/>
      <c r="AN895" s="58"/>
      <c r="AO895" s="58"/>
      <c r="AP895" s="58"/>
      <c r="AQ895" s="58"/>
      <c r="AR895" s="58"/>
      <c r="AS895" s="58"/>
      <c r="AT895" s="58"/>
    </row>
    <row r="896" spans="1:46" ht="12.75" customHeight="1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8"/>
      <c r="AN896" s="58"/>
      <c r="AO896" s="58"/>
      <c r="AP896" s="58"/>
      <c r="AQ896" s="58"/>
      <c r="AR896" s="58"/>
      <c r="AS896" s="58"/>
      <c r="AT896" s="58"/>
    </row>
    <row r="897" spans="1:46" ht="12.75" customHeight="1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8"/>
      <c r="AN897" s="58"/>
      <c r="AO897" s="58"/>
      <c r="AP897" s="58"/>
      <c r="AQ897" s="58"/>
      <c r="AR897" s="58"/>
      <c r="AS897" s="58"/>
      <c r="AT897" s="58"/>
    </row>
    <row r="898" spans="1:46" ht="12.75" customHeight="1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8"/>
      <c r="AN898" s="58"/>
      <c r="AO898" s="58"/>
      <c r="AP898" s="58"/>
      <c r="AQ898" s="58"/>
      <c r="AR898" s="58"/>
      <c r="AS898" s="58"/>
      <c r="AT898" s="58"/>
    </row>
    <row r="899" spans="1:46" ht="12.75" customHeight="1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8"/>
      <c r="AN899" s="58"/>
      <c r="AO899" s="58"/>
      <c r="AP899" s="58"/>
      <c r="AQ899" s="58"/>
      <c r="AR899" s="58"/>
      <c r="AS899" s="58"/>
      <c r="AT899" s="58"/>
    </row>
    <row r="900" spans="1:46" ht="12.75" customHeight="1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8"/>
      <c r="AN900" s="58"/>
      <c r="AO900" s="58"/>
      <c r="AP900" s="58"/>
      <c r="AQ900" s="58"/>
      <c r="AR900" s="58"/>
      <c r="AS900" s="58"/>
      <c r="AT900" s="58"/>
    </row>
    <row r="901" spans="1:46" ht="12.75" customHeight="1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8"/>
      <c r="AN901" s="58"/>
      <c r="AO901" s="58"/>
      <c r="AP901" s="58"/>
      <c r="AQ901" s="58"/>
      <c r="AR901" s="58"/>
      <c r="AS901" s="58"/>
      <c r="AT901" s="58"/>
    </row>
    <row r="902" spans="1:46" ht="12.75" customHeight="1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8"/>
      <c r="AN902" s="58"/>
      <c r="AO902" s="58"/>
      <c r="AP902" s="58"/>
      <c r="AQ902" s="58"/>
      <c r="AR902" s="58"/>
      <c r="AS902" s="58"/>
      <c r="AT902" s="58"/>
    </row>
    <row r="903" spans="1:46" ht="12.75" customHeight="1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8"/>
      <c r="AN903" s="58"/>
      <c r="AO903" s="58"/>
      <c r="AP903" s="58"/>
      <c r="AQ903" s="58"/>
      <c r="AR903" s="58"/>
      <c r="AS903" s="58"/>
      <c r="AT903" s="58"/>
    </row>
    <row r="904" spans="1:46" ht="12.75" customHeight="1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8"/>
      <c r="AN904" s="58"/>
      <c r="AO904" s="58"/>
      <c r="AP904" s="58"/>
      <c r="AQ904" s="58"/>
      <c r="AR904" s="58"/>
      <c r="AS904" s="58"/>
      <c r="AT904" s="58"/>
    </row>
    <row r="905" spans="1:46" ht="12.75" customHeight="1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8"/>
      <c r="AN905" s="58"/>
      <c r="AO905" s="58"/>
      <c r="AP905" s="58"/>
      <c r="AQ905" s="58"/>
      <c r="AR905" s="58"/>
      <c r="AS905" s="58"/>
      <c r="AT905" s="58"/>
    </row>
    <row r="906" spans="1:46" ht="12.75" customHeight="1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8"/>
      <c r="AN906" s="58"/>
      <c r="AO906" s="58"/>
      <c r="AP906" s="58"/>
      <c r="AQ906" s="58"/>
      <c r="AR906" s="58"/>
      <c r="AS906" s="58"/>
      <c r="AT906" s="58"/>
    </row>
    <row r="907" spans="1:46" ht="12.75" customHeight="1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8"/>
      <c r="AN907" s="58"/>
      <c r="AO907" s="58"/>
      <c r="AP907" s="58"/>
      <c r="AQ907" s="58"/>
      <c r="AR907" s="58"/>
      <c r="AS907" s="58"/>
      <c r="AT907" s="58"/>
    </row>
    <row r="908" spans="1:46" ht="12.75" customHeight="1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8"/>
      <c r="AN908" s="58"/>
      <c r="AO908" s="58"/>
      <c r="AP908" s="58"/>
      <c r="AQ908" s="58"/>
      <c r="AR908" s="58"/>
      <c r="AS908" s="58"/>
      <c r="AT908" s="58"/>
    </row>
    <row r="909" spans="1:46" ht="12.75" customHeight="1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8"/>
      <c r="AN909" s="58"/>
      <c r="AO909" s="58"/>
      <c r="AP909" s="58"/>
      <c r="AQ909" s="58"/>
      <c r="AR909" s="58"/>
      <c r="AS909" s="58"/>
      <c r="AT909" s="58"/>
    </row>
    <row r="910" spans="1:46" ht="12.75" customHeight="1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8"/>
      <c r="AN910" s="58"/>
      <c r="AO910" s="58"/>
      <c r="AP910" s="58"/>
      <c r="AQ910" s="58"/>
      <c r="AR910" s="58"/>
      <c r="AS910" s="58"/>
      <c r="AT910" s="58"/>
    </row>
    <row r="911" spans="1:46" ht="12.75" customHeight="1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8"/>
      <c r="AN911" s="58"/>
      <c r="AO911" s="58"/>
      <c r="AP911" s="58"/>
      <c r="AQ911" s="58"/>
      <c r="AR911" s="58"/>
      <c r="AS911" s="58"/>
      <c r="AT911" s="58"/>
    </row>
    <row r="912" spans="1:46" ht="12.75" customHeight="1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8"/>
      <c r="AN912" s="58"/>
      <c r="AO912" s="58"/>
      <c r="AP912" s="58"/>
      <c r="AQ912" s="58"/>
      <c r="AR912" s="58"/>
      <c r="AS912" s="58"/>
      <c r="AT912" s="58"/>
    </row>
    <row r="913" spans="1:46" ht="12.75" customHeight="1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8"/>
      <c r="AN913" s="58"/>
      <c r="AO913" s="58"/>
      <c r="AP913" s="58"/>
      <c r="AQ913" s="58"/>
      <c r="AR913" s="58"/>
      <c r="AS913" s="58"/>
      <c r="AT913" s="58"/>
    </row>
    <row r="914" spans="1:46" ht="12.75" customHeight="1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8"/>
      <c r="AN914" s="58"/>
      <c r="AO914" s="58"/>
      <c r="AP914" s="58"/>
      <c r="AQ914" s="58"/>
      <c r="AR914" s="58"/>
      <c r="AS914" s="58"/>
      <c r="AT914" s="58"/>
    </row>
    <row r="915" spans="1:46" ht="12.75" customHeight="1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8"/>
      <c r="AN915" s="58"/>
      <c r="AO915" s="58"/>
      <c r="AP915" s="58"/>
      <c r="AQ915" s="58"/>
      <c r="AR915" s="58"/>
      <c r="AS915" s="58"/>
      <c r="AT915" s="58"/>
    </row>
    <row r="916" spans="1:46" ht="12.75" customHeight="1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8"/>
      <c r="AN916" s="58"/>
      <c r="AO916" s="58"/>
      <c r="AP916" s="58"/>
      <c r="AQ916" s="58"/>
      <c r="AR916" s="58"/>
      <c r="AS916" s="58"/>
      <c r="AT916" s="58"/>
    </row>
    <row r="917" spans="1:46" ht="12.75" customHeight="1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8"/>
      <c r="AN917" s="58"/>
      <c r="AO917" s="58"/>
      <c r="AP917" s="58"/>
      <c r="AQ917" s="58"/>
      <c r="AR917" s="58"/>
      <c r="AS917" s="58"/>
      <c r="AT917" s="58"/>
    </row>
    <row r="918" spans="1:46" ht="12.75" customHeight="1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8"/>
      <c r="AN918" s="58"/>
      <c r="AO918" s="58"/>
      <c r="AP918" s="58"/>
      <c r="AQ918" s="58"/>
      <c r="AR918" s="58"/>
      <c r="AS918" s="58"/>
      <c r="AT918" s="58"/>
    </row>
    <row r="919" spans="1:46" ht="12.75" customHeight="1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8"/>
      <c r="AN919" s="58"/>
      <c r="AO919" s="58"/>
      <c r="AP919" s="58"/>
      <c r="AQ919" s="58"/>
      <c r="AR919" s="58"/>
      <c r="AS919" s="58"/>
      <c r="AT919" s="58"/>
    </row>
    <row r="920" spans="1:46" ht="12.75" customHeight="1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8"/>
      <c r="AN920" s="58"/>
      <c r="AO920" s="58"/>
      <c r="AP920" s="58"/>
      <c r="AQ920" s="58"/>
      <c r="AR920" s="58"/>
      <c r="AS920" s="58"/>
      <c r="AT920" s="58"/>
    </row>
    <row r="921" spans="1:46" ht="12.75" customHeight="1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8"/>
      <c r="AN921" s="58"/>
      <c r="AO921" s="58"/>
      <c r="AP921" s="58"/>
      <c r="AQ921" s="58"/>
      <c r="AR921" s="58"/>
      <c r="AS921" s="58"/>
      <c r="AT921" s="58"/>
    </row>
    <row r="922" spans="1:46" ht="12.75" customHeight="1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8"/>
      <c r="AN922" s="58"/>
      <c r="AO922" s="58"/>
      <c r="AP922" s="58"/>
      <c r="AQ922" s="58"/>
      <c r="AR922" s="58"/>
      <c r="AS922" s="58"/>
      <c r="AT922" s="58"/>
    </row>
    <row r="923" spans="1:46" ht="12.75" customHeight="1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8"/>
      <c r="AN923" s="58"/>
      <c r="AO923" s="58"/>
      <c r="AP923" s="58"/>
      <c r="AQ923" s="58"/>
      <c r="AR923" s="58"/>
      <c r="AS923" s="58"/>
      <c r="AT923" s="58"/>
    </row>
    <row r="924" spans="1:46" ht="12.75" customHeight="1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8"/>
      <c r="AN924" s="58"/>
      <c r="AO924" s="58"/>
      <c r="AP924" s="58"/>
      <c r="AQ924" s="58"/>
      <c r="AR924" s="58"/>
      <c r="AS924" s="58"/>
      <c r="AT924" s="58"/>
    </row>
    <row r="925" spans="1:46" ht="12.75" customHeight="1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8"/>
      <c r="AN925" s="58"/>
      <c r="AO925" s="58"/>
      <c r="AP925" s="58"/>
      <c r="AQ925" s="58"/>
      <c r="AR925" s="58"/>
      <c r="AS925" s="58"/>
      <c r="AT925" s="58"/>
    </row>
    <row r="926" spans="1:46" ht="12.75" customHeight="1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8"/>
      <c r="AN926" s="58"/>
      <c r="AO926" s="58"/>
      <c r="AP926" s="58"/>
      <c r="AQ926" s="58"/>
      <c r="AR926" s="58"/>
      <c r="AS926" s="58"/>
      <c r="AT926" s="58"/>
    </row>
    <row r="927" spans="1:46" ht="12.75" customHeight="1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8"/>
      <c r="AN927" s="58"/>
      <c r="AO927" s="58"/>
      <c r="AP927" s="58"/>
      <c r="AQ927" s="58"/>
      <c r="AR927" s="58"/>
      <c r="AS927" s="58"/>
      <c r="AT927" s="58"/>
    </row>
    <row r="928" spans="1:46" ht="12.75" customHeight="1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8"/>
      <c r="AN928" s="58"/>
      <c r="AO928" s="58"/>
      <c r="AP928" s="58"/>
      <c r="AQ928" s="58"/>
      <c r="AR928" s="58"/>
      <c r="AS928" s="58"/>
      <c r="AT928" s="58"/>
    </row>
    <row r="929" spans="1:46" ht="12.75" customHeight="1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8"/>
      <c r="AN929" s="58"/>
      <c r="AO929" s="58"/>
      <c r="AP929" s="58"/>
      <c r="AQ929" s="58"/>
      <c r="AR929" s="58"/>
      <c r="AS929" s="58"/>
      <c r="AT929" s="58"/>
    </row>
    <row r="930" spans="1:46" ht="12.75" customHeight="1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8"/>
      <c r="AN930" s="58"/>
      <c r="AO930" s="58"/>
      <c r="AP930" s="58"/>
      <c r="AQ930" s="58"/>
      <c r="AR930" s="58"/>
      <c r="AS930" s="58"/>
      <c r="AT930" s="58"/>
    </row>
    <row r="931" spans="1:46" ht="12.75" customHeight="1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8"/>
      <c r="AN931" s="58"/>
      <c r="AO931" s="58"/>
      <c r="AP931" s="58"/>
      <c r="AQ931" s="58"/>
      <c r="AR931" s="58"/>
      <c r="AS931" s="58"/>
      <c r="AT931" s="58"/>
    </row>
    <row r="932" spans="1:46" ht="12.75" customHeight="1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8"/>
      <c r="AN932" s="58"/>
      <c r="AO932" s="58"/>
      <c r="AP932" s="58"/>
      <c r="AQ932" s="58"/>
      <c r="AR932" s="58"/>
      <c r="AS932" s="58"/>
      <c r="AT932" s="58"/>
    </row>
    <row r="933" spans="1:46" ht="12.75" customHeight="1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8"/>
      <c r="AN933" s="58"/>
      <c r="AO933" s="58"/>
      <c r="AP933" s="58"/>
      <c r="AQ933" s="58"/>
      <c r="AR933" s="58"/>
      <c r="AS933" s="58"/>
      <c r="AT933" s="58"/>
    </row>
    <row r="934" spans="1:46" ht="12.75" customHeight="1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8"/>
      <c r="AN934" s="58"/>
      <c r="AO934" s="58"/>
      <c r="AP934" s="58"/>
      <c r="AQ934" s="58"/>
      <c r="AR934" s="58"/>
      <c r="AS934" s="58"/>
      <c r="AT934" s="58"/>
    </row>
    <row r="935" spans="1:46" ht="12.75" customHeight="1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8"/>
      <c r="AN935" s="58"/>
      <c r="AO935" s="58"/>
      <c r="AP935" s="58"/>
      <c r="AQ935" s="58"/>
      <c r="AR935" s="58"/>
      <c r="AS935" s="58"/>
      <c r="AT935" s="58"/>
    </row>
    <row r="936" spans="1:46" ht="12.75" customHeight="1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8"/>
      <c r="AN936" s="58"/>
      <c r="AO936" s="58"/>
      <c r="AP936" s="58"/>
      <c r="AQ936" s="58"/>
      <c r="AR936" s="58"/>
      <c r="AS936" s="58"/>
      <c r="AT936" s="58"/>
    </row>
    <row r="937" spans="1:46" ht="12.75" customHeight="1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8"/>
      <c r="AN937" s="58"/>
      <c r="AO937" s="58"/>
      <c r="AP937" s="58"/>
      <c r="AQ937" s="58"/>
      <c r="AR937" s="58"/>
      <c r="AS937" s="58"/>
      <c r="AT937" s="58"/>
    </row>
    <row r="938" spans="1:46" ht="12.75" customHeight="1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8"/>
      <c r="AN938" s="58"/>
      <c r="AO938" s="58"/>
      <c r="AP938" s="58"/>
      <c r="AQ938" s="58"/>
      <c r="AR938" s="58"/>
      <c r="AS938" s="58"/>
      <c r="AT938" s="58"/>
    </row>
    <row r="939" spans="1:46" ht="12.75" customHeight="1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8"/>
      <c r="AN939" s="58"/>
      <c r="AO939" s="58"/>
      <c r="AP939" s="58"/>
      <c r="AQ939" s="58"/>
      <c r="AR939" s="58"/>
      <c r="AS939" s="58"/>
      <c r="AT939" s="58"/>
    </row>
    <row r="940" spans="1:46" ht="12.75" customHeight="1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8"/>
      <c r="AN940" s="58"/>
      <c r="AO940" s="58"/>
      <c r="AP940" s="58"/>
      <c r="AQ940" s="58"/>
      <c r="AR940" s="58"/>
      <c r="AS940" s="58"/>
      <c r="AT940" s="58"/>
    </row>
    <row r="941" spans="1:46" ht="12.75" customHeight="1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8"/>
      <c r="AN941" s="58"/>
      <c r="AO941" s="58"/>
      <c r="AP941" s="58"/>
      <c r="AQ941" s="58"/>
      <c r="AR941" s="58"/>
      <c r="AS941" s="58"/>
      <c r="AT941" s="58"/>
    </row>
    <row r="942" spans="1:46" ht="12.75" customHeight="1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8"/>
      <c r="AN942" s="58"/>
      <c r="AO942" s="58"/>
      <c r="AP942" s="58"/>
      <c r="AQ942" s="58"/>
      <c r="AR942" s="58"/>
      <c r="AS942" s="58"/>
      <c r="AT942" s="58"/>
    </row>
    <row r="943" spans="1:46" ht="12.75" customHeight="1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8"/>
      <c r="AN943" s="58"/>
      <c r="AO943" s="58"/>
      <c r="AP943" s="58"/>
      <c r="AQ943" s="58"/>
      <c r="AR943" s="58"/>
      <c r="AS943" s="58"/>
      <c r="AT943" s="58"/>
    </row>
    <row r="944" spans="1:46" ht="12.75" customHeight="1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8"/>
      <c r="AN944" s="58"/>
      <c r="AO944" s="58"/>
      <c r="AP944" s="58"/>
      <c r="AQ944" s="58"/>
      <c r="AR944" s="58"/>
      <c r="AS944" s="58"/>
      <c r="AT944" s="58"/>
    </row>
    <row r="945" spans="1:46" ht="12.75" customHeight="1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8"/>
      <c r="AN945" s="58"/>
      <c r="AO945" s="58"/>
      <c r="AP945" s="58"/>
      <c r="AQ945" s="58"/>
      <c r="AR945" s="58"/>
      <c r="AS945" s="58"/>
      <c r="AT945" s="58"/>
    </row>
    <row r="946" spans="1:46" ht="12.75" customHeight="1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8"/>
      <c r="AN946" s="58"/>
      <c r="AO946" s="58"/>
      <c r="AP946" s="58"/>
      <c r="AQ946" s="58"/>
      <c r="AR946" s="58"/>
      <c r="AS946" s="58"/>
      <c r="AT946" s="58"/>
    </row>
    <row r="947" spans="1:46" ht="12.75" customHeight="1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8"/>
      <c r="AN947" s="58"/>
      <c r="AO947" s="58"/>
      <c r="AP947" s="58"/>
      <c r="AQ947" s="58"/>
      <c r="AR947" s="58"/>
      <c r="AS947" s="58"/>
      <c r="AT947" s="58"/>
    </row>
    <row r="948" spans="1:46" ht="12.75" customHeight="1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8"/>
      <c r="AN948" s="58"/>
      <c r="AO948" s="58"/>
      <c r="AP948" s="58"/>
      <c r="AQ948" s="58"/>
      <c r="AR948" s="58"/>
      <c r="AS948" s="58"/>
      <c r="AT948" s="58"/>
    </row>
    <row r="949" spans="1:46" ht="12.75" customHeight="1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8"/>
      <c r="AN949" s="58"/>
      <c r="AO949" s="58"/>
      <c r="AP949" s="58"/>
      <c r="AQ949" s="58"/>
      <c r="AR949" s="58"/>
      <c r="AS949" s="58"/>
      <c r="AT949" s="58"/>
    </row>
    <row r="950" spans="1:46" ht="12.75" customHeight="1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8"/>
      <c r="AN950" s="58"/>
      <c r="AO950" s="58"/>
      <c r="AP950" s="58"/>
      <c r="AQ950" s="58"/>
      <c r="AR950" s="58"/>
      <c r="AS950" s="58"/>
      <c r="AT950" s="58"/>
    </row>
    <row r="951" spans="1:46" ht="12.75" customHeight="1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8"/>
      <c r="AN951" s="58"/>
      <c r="AO951" s="58"/>
      <c r="AP951" s="58"/>
      <c r="AQ951" s="58"/>
      <c r="AR951" s="58"/>
      <c r="AS951" s="58"/>
      <c r="AT951" s="58"/>
    </row>
    <row r="952" spans="1:46" ht="12.75" customHeight="1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8"/>
      <c r="AN952" s="58"/>
      <c r="AO952" s="58"/>
      <c r="AP952" s="58"/>
      <c r="AQ952" s="58"/>
      <c r="AR952" s="58"/>
      <c r="AS952" s="58"/>
      <c r="AT952" s="58"/>
    </row>
    <row r="953" spans="1:46" ht="12.75" customHeight="1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8"/>
      <c r="AN953" s="58"/>
      <c r="AO953" s="58"/>
      <c r="AP953" s="58"/>
      <c r="AQ953" s="58"/>
      <c r="AR953" s="58"/>
      <c r="AS953" s="58"/>
      <c r="AT953" s="58"/>
    </row>
    <row r="954" spans="1:46" ht="12.75" customHeight="1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8"/>
      <c r="AN954" s="58"/>
      <c r="AO954" s="58"/>
      <c r="AP954" s="58"/>
      <c r="AQ954" s="58"/>
      <c r="AR954" s="58"/>
      <c r="AS954" s="58"/>
      <c r="AT954" s="58"/>
    </row>
    <row r="955" spans="1:46" ht="12.75" customHeight="1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8"/>
      <c r="AN955" s="58"/>
      <c r="AO955" s="58"/>
      <c r="AP955" s="58"/>
      <c r="AQ955" s="58"/>
      <c r="AR955" s="58"/>
      <c r="AS955" s="58"/>
      <c r="AT955" s="58"/>
    </row>
    <row r="956" spans="1:46" ht="12.75" customHeight="1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8"/>
      <c r="AN956" s="58"/>
      <c r="AO956" s="58"/>
      <c r="AP956" s="58"/>
      <c r="AQ956" s="58"/>
      <c r="AR956" s="58"/>
      <c r="AS956" s="58"/>
      <c r="AT956" s="58"/>
    </row>
    <row r="957" spans="1:46" ht="12.75" customHeight="1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8"/>
      <c r="AN957" s="58"/>
      <c r="AO957" s="58"/>
      <c r="AP957" s="58"/>
      <c r="AQ957" s="58"/>
      <c r="AR957" s="58"/>
      <c r="AS957" s="58"/>
      <c r="AT957" s="58"/>
    </row>
    <row r="958" spans="1:46" ht="12.75" customHeight="1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8"/>
      <c r="AN958" s="58"/>
      <c r="AO958" s="58"/>
      <c r="AP958" s="58"/>
      <c r="AQ958" s="58"/>
      <c r="AR958" s="58"/>
      <c r="AS958" s="58"/>
      <c r="AT958" s="58"/>
    </row>
    <row r="959" spans="1:46" ht="12.75" customHeight="1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8"/>
      <c r="AN959" s="58"/>
      <c r="AO959" s="58"/>
      <c r="AP959" s="58"/>
      <c r="AQ959" s="58"/>
      <c r="AR959" s="58"/>
      <c r="AS959" s="58"/>
      <c r="AT959" s="58"/>
    </row>
    <row r="960" spans="1:46" ht="12.75" customHeight="1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8"/>
      <c r="AN960" s="58"/>
      <c r="AO960" s="58"/>
      <c r="AP960" s="58"/>
      <c r="AQ960" s="58"/>
      <c r="AR960" s="58"/>
      <c r="AS960" s="58"/>
      <c r="AT960" s="58"/>
    </row>
    <row r="961" spans="1:46" ht="12.75" customHeight="1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8"/>
      <c r="AN961" s="58"/>
      <c r="AO961" s="58"/>
      <c r="AP961" s="58"/>
      <c r="AQ961" s="58"/>
      <c r="AR961" s="58"/>
      <c r="AS961" s="58"/>
      <c r="AT961" s="58"/>
    </row>
    <row r="962" spans="1:46" ht="12.75" customHeight="1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8"/>
      <c r="AN962" s="58"/>
      <c r="AO962" s="58"/>
      <c r="AP962" s="58"/>
      <c r="AQ962" s="58"/>
      <c r="AR962" s="58"/>
      <c r="AS962" s="58"/>
      <c r="AT962" s="58"/>
    </row>
    <row r="963" spans="1:46" ht="12.75" customHeight="1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8"/>
      <c r="AN963" s="58"/>
      <c r="AO963" s="58"/>
      <c r="AP963" s="58"/>
      <c r="AQ963" s="58"/>
      <c r="AR963" s="58"/>
      <c r="AS963" s="58"/>
      <c r="AT963" s="58"/>
    </row>
    <row r="964" spans="1:46" ht="12.75" customHeight="1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8"/>
      <c r="AN964" s="58"/>
      <c r="AO964" s="58"/>
      <c r="AP964" s="58"/>
      <c r="AQ964" s="58"/>
      <c r="AR964" s="58"/>
      <c r="AS964" s="58"/>
      <c r="AT964" s="58"/>
    </row>
    <row r="965" spans="1:46" ht="12.75" customHeight="1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8"/>
      <c r="AN965" s="58"/>
      <c r="AO965" s="58"/>
      <c r="AP965" s="58"/>
      <c r="AQ965" s="58"/>
      <c r="AR965" s="58"/>
      <c r="AS965" s="58"/>
      <c r="AT965" s="58"/>
    </row>
    <row r="966" spans="1:46" ht="12.75" customHeight="1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8"/>
      <c r="AN966" s="58"/>
      <c r="AO966" s="58"/>
      <c r="AP966" s="58"/>
      <c r="AQ966" s="58"/>
      <c r="AR966" s="58"/>
      <c r="AS966" s="58"/>
      <c r="AT966" s="58"/>
    </row>
    <row r="967" spans="1:46" ht="12.75" customHeight="1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8"/>
      <c r="AN967" s="58"/>
      <c r="AO967" s="58"/>
      <c r="AP967" s="58"/>
      <c r="AQ967" s="58"/>
      <c r="AR967" s="58"/>
      <c r="AS967" s="58"/>
      <c r="AT967" s="58"/>
    </row>
    <row r="968" spans="1:46" ht="12.75" customHeight="1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8"/>
      <c r="AN968" s="58"/>
      <c r="AO968" s="58"/>
      <c r="AP968" s="58"/>
      <c r="AQ968" s="58"/>
      <c r="AR968" s="58"/>
      <c r="AS968" s="58"/>
      <c r="AT968" s="58"/>
    </row>
    <row r="969" spans="1:46" ht="12.75" customHeight="1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8"/>
      <c r="AN969" s="58"/>
      <c r="AO969" s="58"/>
      <c r="AP969" s="58"/>
      <c r="AQ969" s="58"/>
      <c r="AR969" s="58"/>
      <c r="AS969" s="58"/>
      <c r="AT969" s="58"/>
    </row>
    <row r="970" spans="1:46" ht="12.75" customHeight="1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8"/>
      <c r="AN970" s="58"/>
      <c r="AO970" s="58"/>
      <c r="AP970" s="58"/>
      <c r="AQ970" s="58"/>
      <c r="AR970" s="58"/>
      <c r="AS970" s="58"/>
      <c r="AT970" s="58"/>
    </row>
    <row r="971" spans="1:46" ht="12.75" customHeight="1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8"/>
      <c r="AN971" s="58"/>
      <c r="AO971" s="58"/>
      <c r="AP971" s="58"/>
      <c r="AQ971" s="58"/>
      <c r="AR971" s="58"/>
      <c r="AS971" s="58"/>
      <c r="AT971" s="58"/>
    </row>
    <row r="972" spans="1:46" ht="12.75" customHeight="1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8"/>
      <c r="AN972" s="58"/>
      <c r="AO972" s="58"/>
      <c r="AP972" s="58"/>
      <c r="AQ972" s="58"/>
      <c r="AR972" s="58"/>
      <c r="AS972" s="58"/>
      <c r="AT972" s="58"/>
    </row>
    <row r="973" spans="1:46" ht="12.75" customHeight="1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8"/>
      <c r="AN973" s="58"/>
      <c r="AO973" s="58"/>
      <c r="AP973" s="58"/>
      <c r="AQ973" s="58"/>
      <c r="AR973" s="58"/>
      <c r="AS973" s="58"/>
      <c r="AT973" s="58"/>
    </row>
    <row r="974" spans="1:46" ht="12.75" customHeight="1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8"/>
      <c r="AN974" s="58"/>
      <c r="AO974" s="58"/>
      <c r="AP974" s="58"/>
      <c r="AQ974" s="58"/>
      <c r="AR974" s="58"/>
      <c r="AS974" s="58"/>
      <c r="AT974" s="58"/>
    </row>
    <row r="975" spans="1:46" ht="12.75" customHeight="1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8"/>
      <c r="AN975" s="58"/>
      <c r="AO975" s="58"/>
      <c r="AP975" s="58"/>
      <c r="AQ975" s="58"/>
      <c r="AR975" s="58"/>
      <c r="AS975" s="58"/>
      <c r="AT975" s="58"/>
    </row>
    <row r="976" spans="1:46" ht="12.75" customHeight="1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8"/>
      <c r="AN976" s="58"/>
      <c r="AO976" s="58"/>
      <c r="AP976" s="58"/>
      <c r="AQ976" s="58"/>
      <c r="AR976" s="58"/>
      <c r="AS976" s="58"/>
      <c r="AT976" s="58"/>
    </row>
    <row r="977" spans="1:46" ht="12.75" customHeight="1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8"/>
      <c r="AN977" s="58"/>
      <c r="AO977" s="58"/>
      <c r="AP977" s="58"/>
      <c r="AQ977" s="58"/>
      <c r="AR977" s="58"/>
      <c r="AS977" s="58"/>
      <c r="AT977" s="58"/>
    </row>
    <row r="978" spans="1:46" ht="12.75" customHeight="1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8"/>
      <c r="AN978" s="58"/>
      <c r="AO978" s="58"/>
      <c r="AP978" s="58"/>
      <c r="AQ978" s="58"/>
      <c r="AR978" s="58"/>
      <c r="AS978" s="58"/>
      <c r="AT978" s="58"/>
    </row>
    <row r="979" spans="1:46" ht="12.75" customHeight="1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8"/>
      <c r="AN979" s="58"/>
      <c r="AO979" s="58"/>
      <c r="AP979" s="58"/>
      <c r="AQ979" s="58"/>
      <c r="AR979" s="58"/>
      <c r="AS979" s="58"/>
      <c r="AT979" s="58"/>
    </row>
    <row r="980" spans="1:46" ht="12.75" customHeight="1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8"/>
      <c r="AN980" s="58"/>
      <c r="AO980" s="58"/>
      <c r="AP980" s="58"/>
      <c r="AQ980" s="58"/>
      <c r="AR980" s="58"/>
      <c r="AS980" s="58"/>
      <c r="AT980" s="58"/>
    </row>
    <row r="981" spans="1:46" ht="12.75" customHeight="1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8"/>
      <c r="AN981" s="58"/>
      <c r="AO981" s="58"/>
      <c r="AP981" s="58"/>
      <c r="AQ981" s="58"/>
      <c r="AR981" s="58"/>
      <c r="AS981" s="58"/>
      <c r="AT981" s="58"/>
    </row>
    <row r="982" spans="1:46" ht="12.75" customHeight="1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8"/>
      <c r="AN982" s="58"/>
      <c r="AO982" s="58"/>
      <c r="AP982" s="58"/>
      <c r="AQ982" s="58"/>
      <c r="AR982" s="58"/>
      <c r="AS982" s="58"/>
      <c r="AT982" s="58"/>
    </row>
    <row r="983" spans="1:46" ht="12.75" customHeight="1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8"/>
      <c r="AN983" s="58"/>
      <c r="AO983" s="58"/>
      <c r="AP983" s="58"/>
      <c r="AQ983" s="58"/>
      <c r="AR983" s="58"/>
      <c r="AS983" s="58"/>
      <c r="AT983" s="58"/>
    </row>
    <row r="984" spans="1:46" ht="12.75" customHeight="1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8"/>
      <c r="AN984" s="58"/>
      <c r="AO984" s="58"/>
      <c r="AP984" s="58"/>
      <c r="AQ984" s="58"/>
      <c r="AR984" s="58"/>
      <c r="AS984" s="58"/>
      <c r="AT984" s="58"/>
    </row>
    <row r="985" spans="1:46" ht="12.75" customHeight="1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8"/>
      <c r="AN985" s="58"/>
      <c r="AO985" s="58"/>
      <c r="AP985" s="58"/>
      <c r="AQ985" s="58"/>
      <c r="AR985" s="58"/>
      <c r="AS985" s="58"/>
      <c r="AT985" s="58"/>
    </row>
    <row r="986" spans="1:46" ht="12.75" customHeight="1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8"/>
      <c r="AN986" s="58"/>
      <c r="AO986" s="58"/>
      <c r="AP986" s="58"/>
      <c r="AQ986" s="58"/>
      <c r="AR986" s="58"/>
      <c r="AS986" s="58"/>
      <c r="AT986" s="58"/>
    </row>
    <row r="987" spans="1:46" ht="12.75" customHeight="1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8"/>
      <c r="AN987" s="58"/>
      <c r="AO987" s="58"/>
      <c r="AP987" s="58"/>
      <c r="AQ987" s="58"/>
      <c r="AR987" s="58"/>
      <c r="AS987" s="58"/>
      <c r="AT987" s="58"/>
    </row>
    <row r="988" spans="1:46" ht="12.75" customHeight="1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8"/>
      <c r="AN988" s="58"/>
      <c r="AO988" s="58"/>
      <c r="AP988" s="58"/>
      <c r="AQ988" s="58"/>
      <c r="AR988" s="58"/>
      <c r="AS988" s="58"/>
      <c r="AT988" s="58"/>
    </row>
    <row r="989" spans="1:46" ht="12.75" customHeight="1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8"/>
      <c r="AN989" s="58"/>
      <c r="AO989" s="58"/>
      <c r="AP989" s="58"/>
      <c r="AQ989" s="58"/>
      <c r="AR989" s="58"/>
      <c r="AS989" s="58"/>
      <c r="AT989" s="58"/>
    </row>
    <row r="990" spans="1:46" ht="12.75" customHeight="1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8"/>
      <c r="AN990" s="58"/>
      <c r="AO990" s="58"/>
      <c r="AP990" s="58"/>
      <c r="AQ990" s="58"/>
      <c r="AR990" s="58"/>
      <c r="AS990" s="58"/>
      <c r="AT990" s="58"/>
    </row>
    <row r="991" spans="1:46" ht="12.75" customHeight="1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8"/>
      <c r="AN991" s="58"/>
      <c r="AO991" s="58"/>
      <c r="AP991" s="58"/>
      <c r="AQ991" s="58"/>
      <c r="AR991" s="58"/>
      <c r="AS991" s="58"/>
      <c r="AT991" s="58"/>
    </row>
    <row r="992" spans="1:46" ht="12.75" customHeight="1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8"/>
      <c r="AN992" s="58"/>
      <c r="AO992" s="58"/>
      <c r="AP992" s="58"/>
      <c r="AQ992" s="58"/>
      <c r="AR992" s="58"/>
      <c r="AS992" s="58"/>
      <c r="AT992" s="58"/>
    </row>
    <row r="993" spans="1:46" ht="12.75" customHeight="1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8"/>
      <c r="AN993" s="58"/>
      <c r="AO993" s="58"/>
      <c r="AP993" s="58"/>
      <c r="AQ993" s="58"/>
      <c r="AR993" s="58"/>
      <c r="AS993" s="58"/>
      <c r="AT993" s="58"/>
    </row>
    <row r="994" spans="1:46" ht="12.75" customHeight="1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8"/>
      <c r="AN994" s="58"/>
      <c r="AO994" s="58"/>
      <c r="AP994" s="58"/>
      <c r="AQ994" s="58"/>
      <c r="AR994" s="58"/>
      <c r="AS994" s="58"/>
      <c r="AT994" s="58"/>
    </row>
    <row r="995" spans="1:46" ht="12.75" customHeight="1">
      <c r="A995" s="58"/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8"/>
      <c r="AN995" s="58"/>
      <c r="AO995" s="58"/>
      <c r="AP995" s="58"/>
      <c r="AQ995" s="58"/>
      <c r="AR995" s="58"/>
      <c r="AS995" s="58"/>
      <c r="AT995" s="58"/>
    </row>
    <row r="996" spans="1:46" ht="12.75" customHeight="1">
      <c r="A996" s="58"/>
      <c r="B996" s="58"/>
      <c r="C996" s="58"/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8"/>
      <c r="AN996" s="58"/>
      <c r="AO996" s="58"/>
      <c r="AP996" s="58"/>
      <c r="AQ996" s="58"/>
      <c r="AR996" s="58"/>
      <c r="AS996" s="58"/>
      <c r="AT996" s="58"/>
    </row>
    <row r="997" spans="1:46" ht="12.75" customHeight="1">
      <c r="A997" s="58"/>
      <c r="B997" s="58"/>
      <c r="C997" s="58"/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8"/>
      <c r="AN997" s="58"/>
      <c r="AO997" s="58"/>
      <c r="AP997" s="58"/>
      <c r="AQ997" s="58"/>
      <c r="AR997" s="58"/>
      <c r="AS997" s="58"/>
      <c r="AT997" s="58"/>
    </row>
    <row r="998" spans="1:46" ht="12.75" customHeight="1">
      <c r="A998" s="58"/>
      <c r="B998" s="58"/>
      <c r="C998" s="58"/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8"/>
      <c r="AN998" s="58"/>
      <c r="AO998" s="58"/>
      <c r="AP998" s="58"/>
      <c r="AQ998" s="58"/>
      <c r="AR998" s="58"/>
      <c r="AS998" s="58"/>
      <c r="AT998" s="58"/>
    </row>
    <row r="999" spans="1:46" ht="12.75" customHeight="1">
      <c r="A999" s="58"/>
      <c r="B999" s="58"/>
      <c r="C999" s="58"/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8"/>
      <c r="AN999" s="58"/>
      <c r="AO999" s="58"/>
      <c r="AP999" s="58"/>
      <c r="AQ999" s="58"/>
      <c r="AR999" s="58"/>
      <c r="AS999" s="58"/>
      <c r="AT999" s="58"/>
    </row>
    <row r="1000" spans="1:46" ht="12.75" customHeight="1">
      <c r="A1000" s="58"/>
      <c r="B1000" s="58"/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  <c r="AA1000" s="58"/>
      <c r="AB1000" s="58"/>
      <c r="AC1000" s="58"/>
      <c r="AD1000" s="58"/>
      <c r="AE1000" s="58"/>
      <c r="AF1000" s="58"/>
      <c r="AG1000" s="58"/>
      <c r="AH1000" s="58"/>
      <c r="AI1000" s="58"/>
      <c r="AJ1000" s="58"/>
      <c r="AK1000" s="58"/>
      <c r="AL1000" s="58"/>
      <c r="AM1000" s="58"/>
      <c r="AN1000" s="58"/>
      <c r="AO1000" s="58"/>
      <c r="AP1000" s="58"/>
      <c r="AQ1000" s="58"/>
      <c r="AR1000" s="58"/>
      <c r="AS1000" s="58"/>
      <c r="AT1000" s="58"/>
    </row>
  </sheetData>
  <mergeCells count="540">
    <mergeCell ref="A74:H74"/>
    <mergeCell ref="AR66:AR67"/>
    <mergeCell ref="AS66:AS67"/>
    <mergeCell ref="A69:C69"/>
    <mergeCell ref="D69:L69"/>
    <mergeCell ref="A70:C70"/>
    <mergeCell ref="A72:F72"/>
    <mergeCell ref="Q72:AS72"/>
    <mergeCell ref="AL66:AL67"/>
    <mergeCell ref="AM66:AM67"/>
    <mergeCell ref="AN66:AN67"/>
    <mergeCell ref="AO66:AO67"/>
    <mergeCell ref="AP66:AP67"/>
    <mergeCell ref="AQ66:AQ67"/>
    <mergeCell ref="AF66:AF67"/>
    <mergeCell ref="AG66:AG67"/>
    <mergeCell ref="AH66:AH67"/>
    <mergeCell ref="AI66:AI67"/>
    <mergeCell ref="AJ66:AJ67"/>
    <mergeCell ref="AK66:AK67"/>
    <mergeCell ref="Z66:Z67"/>
    <mergeCell ref="AA66:AA67"/>
    <mergeCell ref="AB66:AB67"/>
    <mergeCell ref="AC66:AC67"/>
    <mergeCell ref="T66:T67"/>
    <mergeCell ref="U66:U67"/>
    <mergeCell ref="V66:V67"/>
    <mergeCell ref="W66:W67"/>
    <mergeCell ref="X66:X67"/>
    <mergeCell ref="Y66:Y67"/>
    <mergeCell ref="N66:N67"/>
    <mergeCell ref="O66:O67"/>
    <mergeCell ref="P66:P67"/>
    <mergeCell ref="Q66:Q67"/>
    <mergeCell ref="R66:R67"/>
    <mergeCell ref="S66:S67"/>
    <mergeCell ref="H66:H67"/>
    <mergeCell ref="I66:I67"/>
    <mergeCell ref="J66:J67"/>
    <mergeCell ref="K66:K67"/>
    <mergeCell ref="L66:L67"/>
    <mergeCell ref="M66:M67"/>
    <mergeCell ref="AO64:AO65"/>
    <mergeCell ref="AP64:AP65"/>
    <mergeCell ref="AQ64:AQ65"/>
    <mergeCell ref="AB64:AB65"/>
    <mergeCell ref="Q64:Q65"/>
    <mergeCell ref="R64:R65"/>
    <mergeCell ref="S64:S65"/>
    <mergeCell ref="T64:T65"/>
    <mergeCell ref="U64:U65"/>
    <mergeCell ref="V64:V65"/>
    <mergeCell ref="K64:K65"/>
    <mergeCell ref="L64:L65"/>
    <mergeCell ref="M64:M65"/>
    <mergeCell ref="N64:N65"/>
    <mergeCell ref="O64:O65"/>
    <mergeCell ref="P64:P65"/>
    <mergeCell ref="AD66:AD67"/>
    <mergeCell ref="AE66:AE67"/>
    <mergeCell ref="AR64:AR65"/>
    <mergeCell ref="AS64:AS65"/>
    <mergeCell ref="C66:C67"/>
    <mergeCell ref="D66:D67"/>
    <mergeCell ref="E66:E67"/>
    <mergeCell ref="F66:F67"/>
    <mergeCell ref="G66:G67"/>
    <mergeCell ref="AI64:AI65"/>
    <mergeCell ref="AJ64:AJ65"/>
    <mergeCell ref="AK64:AK65"/>
    <mergeCell ref="AL64:AL65"/>
    <mergeCell ref="AM64:AM65"/>
    <mergeCell ref="AN64:AN65"/>
    <mergeCell ref="AC64:AC65"/>
    <mergeCell ref="AD64:AD65"/>
    <mergeCell ref="AE64:AE65"/>
    <mergeCell ref="AF64:AF65"/>
    <mergeCell ref="AG64:AG65"/>
    <mergeCell ref="AH64:AH65"/>
    <mergeCell ref="W64:W65"/>
    <mergeCell ref="X64:X65"/>
    <mergeCell ref="Y64:Y65"/>
    <mergeCell ref="Z64:Z65"/>
    <mergeCell ref="AA64:AA65"/>
    <mergeCell ref="AR62:AR63"/>
    <mergeCell ref="AS62:AS63"/>
    <mergeCell ref="C64:C65"/>
    <mergeCell ref="D64:D65"/>
    <mergeCell ref="E64:E65"/>
    <mergeCell ref="F64:F65"/>
    <mergeCell ref="G64:G65"/>
    <mergeCell ref="H64:H65"/>
    <mergeCell ref="I64:I65"/>
    <mergeCell ref="J64:J65"/>
    <mergeCell ref="AL62:AL63"/>
    <mergeCell ref="AM62:AM63"/>
    <mergeCell ref="AN62:AN63"/>
    <mergeCell ref="AO62:AO63"/>
    <mergeCell ref="AP62:AP63"/>
    <mergeCell ref="AQ62:AQ63"/>
    <mergeCell ref="AF62:AF63"/>
    <mergeCell ref="AG62:AG63"/>
    <mergeCell ref="AH62:AH63"/>
    <mergeCell ref="AI62:AI63"/>
    <mergeCell ref="AJ62:AJ63"/>
    <mergeCell ref="AK62:AK63"/>
    <mergeCell ref="Z62:Z63"/>
    <mergeCell ref="AA62:AA63"/>
    <mergeCell ref="AB62:AB63"/>
    <mergeCell ref="AC62:AC63"/>
    <mergeCell ref="AD62:AD63"/>
    <mergeCell ref="AE62:AE63"/>
    <mergeCell ref="T62:T63"/>
    <mergeCell ref="U62:U63"/>
    <mergeCell ref="V62:V63"/>
    <mergeCell ref="W62:W63"/>
    <mergeCell ref="X62:X63"/>
    <mergeCell ref="Y62:Y63"/>
    <mergeCell ref="N62:N63"/>
    <mergeCell ref="O62:O63"/>
    <mergeCell ref="P62:P63"/>
    <mergeCell ref="Q62:Q63"/>
    <mergeCell ref="R62:R63"/>
    <mergeCell ref="S62:S63"/>
    <mergeCell ref="H62:H63"/>
    <mergeCell ref="I62:I63"/>
    <mergeCell ref="J62:J63"/>
    <mergeCell ref="K62:K63"/>
    <mergeCell ref="L62:L63"/>
    <mergeCell ref="M62:M63"/>
    <mergeCell ref="AO60:AO61"/>
    <mergeCell ref="AP60:AP61"/>
    <mergeCell ref="AQ60:AQ61"/>
    <mergeCell ref="AR60:AR61"/>
    <mergeCell ref="AS60:AS61"/>
    <mergeCell ref="C62:C63"/>
    <mergeCell ref="D62:D63"/>
    <mergeCell ref="E62:E63"/>
    <mergeCell ref="F62:F63"/>
    <mergeCell ref="G62:G63"/>
    <mergeCell ref="AI60:AI61"/>
    <mergeCell ref="AJ60:AJ61"/>
    <mergeCell ref="AK60:AK61"/>
    <mergeCell ref="AL60:AL61"/>
    <mergeCell ref="AM60:AM61"/>
    <mergeCell ref="AN60:AN61"/>
    <mergeCell ref="AC60:AC61"/>
    <mergeCell ref="AD60:AD61"/>
    <mergeCell ref="AE60:AE61"/>
    <mergeCell ref="AF60:AF61"/>
    <mergeCell ref="AG60:AG61"/>
    <mergeCell ref="AH60:AH61"/>
    <mergeCell ref="W60:W61"/>
    <mergeCell ref="X60:X61"/>
    <mergeCell ref="Y60:Y61"/>
    <mergeCell ref="Z60:Z61"/>
    <mergeCell ref="AA60:AA61"/>
    <mergeCell ref="AB60:AB61"/>
    <mergeCell ref="Q60:Q61"/>
    <mergeCell ref="R60:R61"/>
    <mergeCell ref="S60:S61"/>
    <mergeCell ref="T60:T61"/>
    <mergeCell ref="U60:U61"/>
    <mergeCell ref="V60:V61"/>
    <mergeCell ref="K60:K61"/>
    <mergeCell ref="L60:L61"/>
    <mergeCell ref="M60:M61"/>
    <mergeCell ref="N60:N61"/>
    <mergeCell ref="O60:O61"/>
    <mergeCell ref="P60:P61"/>
    <mergeCell ref="AR58:AR59"/>
    <mergeCell ref="AS58:AS59"/>
    <mergeCell ref="C60:C61"/>
    <mergeCell ref="D60:D61"/>
    <mergeCell ref="E60:E61"/>
    <mergeCell ref="F60:F61"/>
    <mergeCell ref="G60:G61"/>
    <mergeCell ref="H60:H61"/>
    <mergeCell ref="I60:I61"/>
    <mergeCell ref="J60:J61"/>
    <mergeCell ref="AL58:AL59"/>
    <mergeCell ref="AM58:AM59"/>
    <mergeCell ref="AN58:AN59"/>
    <mergeCell ref="AO58:AO59"/>
    <mergeCell ref="AP58:AP59"/>
    <mergeCell ref="AQ58:AQ59"/>
    <mergeCell ref="AF58:AF59"/>
    <mergeCell ref="AG58:AG59"/>
    <mergeCell ref="AH58:AH59"/>
    <mergeCell ref="AI58:AI59"/>
    <mergeCell ref="AJ58:AJ59"/>
    <mergeCell ref="AK58:AK59"/>
    <mergeCell ref="Z58:Z59"/>
    <mergeCell ref="AA58:AA59"/>
    <mergeCell ref="AB58:AB59"/>
    <mergeCell ref="AC58:AC59"/>
    <mergeCell ref="AD58:AD59"/>
    <mergeCell ref="AE58:AE59"/>
    <mergeCell ref="V58:V59"/>
    <mergeCell ref="W58:W59"/>
    <mergeCell ref="X58:X59"/>
    <mergeCell ref="Y58:Y59"/>
    <mergeCell ref="N58:N59"/>
    <mergeCell ref="O58:O59"/>
    <mergeCell ref="P58:P59"/>
    <mergeCell ref="Q58:Q59"/>
    <mergeCell ref="R58:R59"/>
    <mergeCell ref="S58:S59"/>
    <mergeCell ref="H58:H59"/>
    <mergeCell ref="I58:I59"/>
    <mergeCell ref="J58:J59"/>
    <mergeCell ref="K58:K59"/>
    <mergeCell ref="L58:L59"/>
    <mergeCell ref="M58:M59"/>
    <mergeCell ref="AO56:AO57"/>
    <mergeCell ref="AP56:AP57"/>
    <mergeCell ref="AQ56:AQ57"/>
    <mergeCell ref="AB56:AB57"/>
    <mergeCell ref="Q56:Q57"/>
    <mergeCell ref="R56:R57"/>
    <mergeCell ref="S56:S57"/>
    <mergeCell ref="T56:T57"/>
    <mergeCell ref="U56:U57"/>
    <mergeCell ref="V56:V57"/>
    <mergeCell ref="K56:K57"/>
    <mergeCell ref="L56:L57"/>
    <mergeCell ref="M56:M57"/>
    <mergeCell ref="N56:N57"/>
    <mergeCell ref="O56:O57"/>
    <mergeCell ref="P56:P57"/>
    <mergeCell ref="T58:T59"/>
    <mergeCell ref="U58:U59"/>
    <mergeCell ref="AR56:AR57"/>
    <mergeCell ref="AS56:AS57"/>
    <mergeCell ref="C58:C59"/>
    <mergeCell ref="D58:D59"/>
    <mergeCell ref="E58:E59"/>
    <mergeCell ref="F58:F59"/>
    <mergeCell ref="G58:G59"/>
    <mergeCell ref="AI56:AI57"/>
    <mergeCell ref="AJ56:AJ57"/>
    <mergeCell ref="AK56:AK57"/>
    <mergeCell ref="AL56:AL57"/>
    <mergeCell ref="AM56:AM57"/>
    <mergeCell ref="AN56:AN57"/>
    <mergeCell ref="AC56:AC57"/>
    <mergeCell ref="AD56:AD57"/>
    <mergeCell ref="AE56:AE57"/>
    <mergeCell ref="AF56:AF57"/>
    <mergeCell ref="AG56:AG57"/>
    <mergeCell ref="AH56:AH57"/>
    <mergeCell ref="W56:W57"/>
    <mergeCell ref="X56:X57"/>
    <mergeCell ref="Y56:Y57"/>
    <mergeCell ref="Z56:Z57"/>
    <mergeCell ref="AA56:AA57"/>
    <mergeCell ref="AR54:AR55"/>
    <mergeCell ref="AS54:AS55"/>
    <mergeCell ref="C56:C57"/>
    <mergeCell ref="D56:D57"/>
    <mergeCell ref="E56:E57"/>
    <mergeCell ref="F56:F57"/>
    <mergeCell ref="G56:G57"/>
    <mergeCell ref="H56:H57"/>
    <mergeCell ref="I56:I57"/>
    <mergeCell ref="J56:J57"/>
    <mergeCell ref="AL54:AL55"/>
    <mergeCell ref="AM54:AM55"/>
    <mergeCell ref="AN54:AN55"/>
    <mergeCell ref="AO54:AO55"/>
    <mergeCell ref="AP54:AP55"/>
    <mergeCell ref="AQ54:AQ55"/>
    <mergeCell ref="AF54:AF55"/>
    <mergeCell ref="AG54:AG55"/>
    <mergeCell ref="AH54:AH55"/>
    <mergeCell ref="AI54:AI55"/>
    <mergeCell ref="AJ54:AJ55"/>
    <mergeCell ref="AK54:AK55"/>
    <mergeCell ref="Z54:Z55"/>
    <mergeCell ref="AA54:AA55"/>
    <mergeCell ref="AB54:AB55"/>
    <mergeCell ref="AC54:AC55"/>
    <mergeCell ref="AD54:AD55"/>
    <mergeCell ref="AE54:AE55"/>
    <mergeCell ref="T54:T55"/>
    <mergeCell ref="U54:U55"/>
    <mergeCell ref="V54:V55"/>
    <mergeCell ref="W54:W55"/>
    <mergeCell ref="X54:X55"/>
    <mergeCell ref="Y54:Y55"/>
    <mergeCell ref="O54:O55"/>
    <mergeCell ref="P54:P55"/>
    <mergeCell ref="Q54:Q55"/>
    <mergeCell ref="R54:R55"/>
    <mergeCell ref="S54:S55"/>
    <mergeCell ref="H54:H55"/>
    <mergeCell ref="I54:I55"/>
    <mergeCell ref="J54:J55"/>
    <mergeCell ref="K54:K55"/>
    <mergeCell ref="L54:L55"/>
    <mergeCell ref="M54:M55"/>
    <mergeCell ref="AP52:AP53"/>
    <mergeCell ref="AQ52:AQ53"/>
    <mergeCell ref="AR52:AR53"/>
    <mergeCell ref="AS52:AS53"/>
    <mergeCell ref="C54:C55"/>
    <mergeCell ref="D54:D55"/>
    <mergeCell ref="E54:E55"/>
    <mergeCell ref="F54:F55"/>
    <mergeCell ref="G54:G55"/>
    <mergeCell ref="AI52:AI53"/>
    <mergeCell ref="AJ52:AJ53"/>
    <mergeCell ref="AK52:AK53"/>
    <mergeCell ref="AL52:AL53"/>
    <mergeCell ref="AM52:AM53"/>
    <mergeCell ref="AN52:AN53"/>
    <mergeCell ref="AC52:AC53"/>
    <mergeCell ref="AD52:AD53"/>
    <mergeCell ref="AE52:AE53"/>
    <mergeCell ref="AF52:AF53"/>
    <mergeCell ref="AG52:AG53"/>
    <mergeCell ref="AH52:AH53"/>
    <mergeCell ref="W52:W53"/>
    <mergeCell ref="X52:X53"/>
    <mergeCell ref="N54:N55"/>
    <mergeCell ref="AA52:AA53"/>
    <mergeCell ref="AB52:AB53"/>
    <mergeCell ref="Q52:Q53"/>
    <mergeCell ref="R52:R53"/>
    <mergeCell ref="S52:S53"/>
    <mergeCell ref="T52:T53"/>
    <mergeCell ref="U52:U53"/>
    <mergeCell ref="V52:V53"/>
    <mergeCell ref="AO52:AO53"/>
    <mergeCell ref="K52:K53"/>
    <mergeCell ref="L52:L53"/>
    <mergeCell ref="M52:M53"/>
    <mergeCell ref="N52:N53"/>
    <mergeCell ref="O52:O53"/>
    <mergeCell ref="P52:P53"/>
    <mergeCell ref="AI51:AK51"/>
    <mergeCell ref="AM51:AO51"/>
    <mergeCell ref="C52:C53"/>
    <mergeCell ref="D52:D53"/>
    <mergeCell ref="E52:E53"/>
    <mergeCell ref="F52:F53"/>
    <mergeCell ref="G52:G53"/>
    <mergeCell ref="H52:H53"/>
    <mergeCell ref="I52:I53"/>
    <mergeCell ref="J52:J53"/>
    <mergeCell ref="K51:M51"/>
    <mergeCell ref="O51:Q51"/>
    <mergeCell ref="S51:U51"/>
    <mergeCell ref="W51:Y51"/>
    <mergeCell ref="AA51:AC51"/>
    <mergeCell ref="AE51:AG51"/>
    <mergeCell ref="Y52:Y53"/>
    <mergeCell ref="Z52:Z53"/>
    <mergeCell ref="AM30:AM32"/>
    <mergeCell ref="AB30:AB32"/>
    <mergeCell ref="AC30:AC32"/>
    <mergeCell ref="AM34:AO34"/>
    <mergeCell ref="K35:M35"/>
    <mergeCell ref="O35:Q35"/>
    <mergeCell ref="S35:U35"/>
    <mergeCell ref="W35:Y35"/>
    <mergeCell ref="AA35:AC35"/>
    <mergeCell ref="AE35:AG35"/>
    <mergeCell ref="AI35:AK35"/>
    <mergeCell ref="AM35:AO35"/>
    <mergeCell ref="S30:S32"/>
    <mergeCell ref="T30:T32"/>
    <mergeCell ref="U30:U32"/>
    <mergeCell ref="AG30:AG32"/>
    <mergeCell ref="V30:V32"/>
    <mergeCell ref="W30:W32"/>
    <mergeCell ref="X30:X32"/>
    <mergeCell ref="Y30:Y32"/>
    <mergeCell ref="Z30:Z32"/>
    <mergeCell ref="AA30:AA32"/>
    <mergeCell ref="C31:C32"/>
    <mergeCell ref="B33:AS33"/>
    <mergeCell ref="A34:B34"/>
    <mergeCell ref="K34:M34"/>
    <mergeCell ref="O34:Q34"/>
    <mergeCell ref="S34:U34"/>
    <mergeCell ref="W34:Y34"/>
    <mergeCell ref="AA34:AC34"/>
    <mergeCell ref="AE34:AG34"/>
    <mergeCell ref="AI34:AK34"/>
    <mergeCell ref="AN30:AN32"/>
    <mergeCell ref="AO30:AO32"/>
    <mergeCell ref="AP30:AP32"/>
    <mergeCell ref="AQ30:AQ32"/>
    <mergeCell ref="AR30:AR32"/>
    <mergeCell ref="AS30:AS32"/>
    <mergeCell ref="AH30:AH32"/>
    <mergeCell ref="AI30:AI32"/>
    <mergeCell ref="AJ30:AJ32"/>
    <mergeCell ref="AK30:AK32"/>
    <mergeCell ref="AL30:AL32"/>
    <mergeCell ref="AD30:AD32"/>
    <mergeCell ref="AE30:AE32"/>
    <mergeCell ref="AF30:AF32"/>
    <mergeCell ref="AM23:AO23"/>
    <mergeCell ref="K29:M29"/>
    <mergeCell ref="O29:Q29"/>
    <mergeCell ref="S29:U29"/>
    <mergeCell ref="W29:Y29"/>
    <mergeCell ref="AA29:AC29"/>
    <mergeCell ref="AE29:AG29"/>
    <mergeCell ref="AI29:AK29"/>
    <mergeCell ref="AM29:AO29"/>
    <mergeCell ref="K23:M23"/>
    <mergeCell ref="O23:Q23"/>
    <mergeCell ref="S23:U23"/>
    <mergeCell ref="W23:Y23"/>
    <mergeCell ref="AA23:AC23"/>
    <mergeCell ref="AE23:AG23"/>
    <mergeCell ref="AI23:AK23"/>
    <mergeCell ref="D30:D32"/>
    <mergeCell ref="E30:E32"/>
    <mergeCell ref="F30:F32"/>
    <mergeCell ref="G30:G32"/>
    <mergeCell ref="H30:H32"/>
    <mergeCell ref="I30:I32"/>
    <mergeCell ref="P30:P32"/>
    <mergeCell ref="Q30:Q32"/>
    <mergeCell ref="R30:R32"/>
    <mergeCell ref="J30:J32"/>
    <mergeCell ref="K30:K32"/>
    <mergeCell ref="L30:L32"/>
    <mergeCell ref="M30:M32"/>
    <mergeCell ref="N30:N32"/>
    <mergeCell ref="O30:O32"/>
    <mergeCell ref="C17:C20"/>
    <mergeCell ref="B21:AS21"/>
    <mergeCell ref="A22:B22"/>
    <mergeCell ref="K22:M22"/>
    <mergeCell ref="O22:Q22"/>
    <mergeCell ref="S22:U22"/>
    <mergeCell ref="W22:Y22"/>
    <mergeCell ref="AA22:AC22"/>
    <mergeCell ref="I13:I20"/>
    <mergeCell ref="J13:J20"/>
    <mergeCell ref="K13:K20"/>
    <mergeCell ref="L13:L20"/>
    <mergeCell ref="M13:M20"/>
    <mergeCell ref="O13:O20"/>
    <mergeCell ref="AE22:AG22"/>
    <mergeCell ref="AI22:AK22"/>
    <mergeCell ref="AM22:AO22"/>
    <mergeCell ref="AI11:AK11"/>
    <mergeCell ref="AM11:AO11"/>
    <mergeCell ref="D12:D20"/>
    <mergeCell ref="N12:N20"/>
    <mergeCell ref="R12:R20"/>
    <mergeCell ref="AQ12:AQ20"/>
    <mergeCell ref="E13:E20"/>
    <mergeCell ref="F13:F20"/>
    <mergeCell ref="G13:G20"/>
    <mergeCell ref="H13:H20"/>
    <mergeCell ref="K11:M11"/>
    <mergeCell ref="O11:Q11"/>
    <mergeCell ref="S11:U11"/>
    <mergeCell ref="W11:Y11"/>
    <mergeCell ref="AA11:AC11"/>
    <mergeCell ref="AE11:AG11"/>
    <mergeCell ref="P13:P20"/>
    <mergeCell ref="Q13:Q20"/>
    <mergeCell ref="B9:AS9"/>
    <mergeCell ref="A10:B10"/>
    <mergeCell ref="K10:M10"/>
    <mergeCell ref="O10:Q10"/>
    <mergeCell ref="S10:U10"/>
    <mergeCell ref="W10:Y10"/>
    <mergeCell ref="AA10:AC10"/>
    <mergeCell ref="AE10:AG10"/>
    <mergeCell ref="AI10:AK10"/>
    <mergeCell ref="AM10:AO10"/>
    <mergeCell ref="AN7:AN8"/>
    <mergeCell ref="AO7:AO8"/>
    <mergeCell ref="AP7:AP8"/>
    <mergeCell ref="AQ7:AQ8"/>
    <mergeCell ref="AR7:AR8"/>
    <mergeCell ref="AS7:AS8"/>
    <mergeCell ref="AH7:AH8"/>
    <mergeCell ref="AI7:AI8"/>
    <mergeCell ref="AJ7:AJ8"/>
    <mergeCell ref="AK7:AK8"/>
    <mergeCell ref="AL7:AL8"/>
    <mergeCell ref="AM7:AM8"/>
    <mergeCell ref="T7:T8"/>
    <mergeCell ref="U7:U8"/>
    <mergeCell ref="AI6:AL6"/>
    <mergeCell ref="AM6:AP6"/>
    <mergeCell ref="G7:G8"/>
    <mergeCell ref="H7:H8"/>
    <mergeCell ref="I7:I8"/>
    <mergeCell ref="K7:K8"/>
    <mergeCell ref="L7:L8"/>
    <mergeCell ref="M7:M8"/>
    <mergeCell ref="N7:N8"/>
    <mergeCell ref="O7:O8"/>
    <mergeCell ref="AB7:AB8"/>
    <mergeCell ref="AC7:AC8"/>
    <mergeCell ref="AD7:AD8"/>
    <mergeCell ref="AE7:AE8"/>
    <mergeCell ref="AF7:AF8"/>
    <mergeCell ref="AG7:AG8"/>
    <mergeCell ref="V7:V8"/>
    <mergeCell ref="W7:W8"/>
    <mergeCell ref="X7:X8"/>
    <mergeCell ref="Y7:Y8"/>
    <mergeCell ref="Z7:Z8"/>
    <mergeCell ref="AA7:AA8"/>
    <mergeCell ref="C2:AS3"/>
    <mergeCell ref="A5:A8"/>
    <mergeCell ref="B5:B8"/>
    <mergeCell ref="C5:C8"/>
    <mergeCell ref="D5:E7"/>
    <mergeCell ref="F5:J5"/>
    <mergeCell ref="K5:R5"/>
    <mergeCell ref="S5:Z5"/>
    <mergeCell ref="AA5:AH5"/>
    <mergeCell ref="AI5:AP5"/>
    <mergeCell ref="AQ5:AS6"/>
    <mergeCell ref="F6:F8"/>
    <mergeCell ref="G6:I6"/>
    <mergeCell ref="J6:J8"/>
    <mergeCell ref="K6:N6"/>
    <mergeCell ref="O6:R6"/>
    <mergeCell ref="S6:V6"/>
    <mergeCell ref="W6:Z6"/>
    <mergeCell ref="AA6:AD6"/>
    <mergeCell ref="AE6:AH6"/>
    <mergeCell ref="P7:P8"/>
    <mergeCell ref="Q7:Q8"/>
    <mergeCell ref="R7:R8"/>
    <mergeCell ref="S7:S8"/>
  </mergeCell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T1000"/>
  <sheetViews>
    <sheetView topLeftCell="A10" workbookViewId="0">
      <selection activeCell="T27" sqref="T27"/>
    </sheetView>
  </sheetViews>
  <sheetFormatPr defaultColWidth="14.42578125" defaultRowHeight="15" customHeight="1"/>
  <cols>
    <col min="1" max="1" width="14.7109375" style="466" customWidth="1"/>
    <col min="2" max="2" width="82" style="466" customWidth="1"/>
    <col min="3" max="3" width="17.28515625" style="466" customWidth="1"/>
    <col min="4" max="4" width="6.7109375" style="466" customWidth="1"/>
    <col min="5" max="5" width="9.5703125" style="466" customWidth="1"/>
    <col min="6" max="10" width="6.7109375" style="466" customWidth="1"/>
    <col min="11" max="12" width="4.7109375" style="466" customWidth="1"/>
    <col min="13" max="13" width="6" style="466" customWidth="1"/>
    <col min="14" max="16" width="4.7109375" style="466" customWidth="1"/>
    <col min="17" max="17" width="6.140625" style="466" customWidth="1"/>
    <col min="18" max="20" width="4.7109375" style="466" customWidth="1"/>
    <col min="21" max="21" width="6.28515625" style="466" customWidth="1"/>
    <col min="22" max="24" width="4.7109375" style="466" customWidth="1"/>
    <col min="25" max="25" width="6.140625" style="466" customWidth="1"/>
    <col min="26" max="42" width="4.7109375" style="466" customWidth="1"/>
    <col min="43" max="43" width="8.5703125" style="466" customWidth="1"/>
    <col min="44" max="45" width="5.7109375" style="466" customWidth="1"/>
    <col min="46" max="46" width="9.140625" style="466" customWidth="1"/>
    <col min="47" max="16384" width="14.42578125" style="466"/>
  </cols>
  <sheetData>
    <row r="1" spans="1:46" ht="12.75" customHeight="1">
      <c r="A1" s="58"/>
      <c r="B1" s="58"/>
      <c r="C1" s="197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</row>
    <row r="2" spans="1:46" ht="23.25" customHeight="1">
      <c r="A2" s="58"/>
      <c r="B2" s="58"/>
      <c r="C2" s="782" t="s">
        <v>335</v>
      </c>
      <c r="D2" s="590"/>
      <c r="E2" s="590"/>
      <c r="F2" s="590"/>
      <c r="G2" s="590"/>
      <c r="H2" s="590"/>
      <c r="I2" s="590"/>
      <c r="J2" s="590"/>
      <c r="K2" s="590"/>
      <c r="L2" s="590"/>
      <c r="M2" s="590"/>
      <c r="N2" s="590"/>
      <c r="O2" s="590"/>
      <c r="P2" s="590"/>
      <c r="Q2" s="590"/>
      <c r="R2" s="590"/>
      <c r="S2" s="590"/>
      <c r="T2" s="590"/>
      <c r="U2" s="590"/>
      <c r="V2" s="590"/>
      <c r="W2" s="590"/>
      <c r="X2" s="590"/>
      <c r="Y2" s="590"/>
      <c r="Z2" s="590"/>
      <c r="AA2" s="590"/>
      <c r="AB2" s="590"/>
      <c r="AC2" s="590"/>
      <c r="AD2" s="590"/>
      <c r="AE2" s="590"/>
      <c r="AF2" s="590"/>
      <c r="AG2" s="590"/>
      <c r="AH2" s="590"/>
      <c r="AI2" s="590"/>
      <c r="AJ2" s="590"/>
      <c r="AK2" s="590"/>
      <c r="AL2" s="590"/>
      <c r="AM2" s="590"/>
      <c r="AN2" s="590"/>
      <c r="AO2" s="590"/>
      <c r="AP2" s="590"/>
      <c r="AQ2" s="590"/>
      <c r="AR2" s="590"/>
      <c r="AS2" s="591"/>
      <c r="AT2" s="58"/>
    </row>
    <row r="3" spans="1:46" ht="24.75" customHeight="1">
      <c r="A3" s="58"/>
      <c r="B3" s="198"/>
      <c r="C3" s="592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  <c r="S3" s="593"/>
      <c r="T3" s="593"/>
      <c r="U3" s="593"/>
      <c r="V3" s="593"/>
      <c r="W3" s="593"/>
      <c r="X3" s="593"/>
      <c r="Y3" s="593"/>
      <c r="Z3" s="593"/>
      <c r="AA3" s="593"/>
      <c r="AB3" s="593"/>
      <c r="AC3" s="593"/>
      <c r="AD3" s="593"/>
      <c r="AE3" s="593"/>
      <c r="AF3" s="593"/>
      <c r="AG3" s="593"/>
      <c r="AH3" s="593"/>
      <c r="AI3" s="593"/>
      <c r="AJ3" s="593"/>
      <c r="AK3" s="593"/>
      <c r="AL3" s="593"/>
      <c r="AM3" s="593"/>
      <c r="AN3" s="593"/>
      <c r="AO3" s="593"/>
      <c r="AP3" s="593"/>
      <c r="AQ3" s="593"/>
      <c r="AR3" s="593"/>
      <c r="AS3" s="594"/>
      <c r="AT3" s="58"/>
    </row>
    <row r="4" spans="1:46" ht="43.5" customHeight="1" thickBot="1">
      <c r="A4" s="58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21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</row>
    <row r="5" spans="1:46" ht="55.5" customHeight="1" thickBot="1">
      <c r="A5" s="628" t="s">
        <v>93</v>
      </c>
      <c r="B5" s="631" t="s">
        <v>187</v>
      </c>
      <c r="C5" s="618" t="s">
        <v>95</v>
      </c>
      <c r="D5" s="632" t="s">
        <v>188</v>
      </c>
      <c r="E5" s="633"/>
      <c r="F5" s="623" t="s">
        <v>97</v>
      </c>
      <c r="G5" s="624"/>
      <c r="H5" s="624"/>
      <c r="I5" s="624"/>
      <c r="J5" s="625"/>
      <c r="K5" s="615" t="s">
        <v>98</v>
      </c>
      <c r="L5" s="616"/>
      <c r="M5" s="616"/>
      <c r="N5" s="616"/>
      <c r="O5" s="616"/>
      <c r="P5" s="616"/>
      <c r="Q5" s="616"/>
      <c r="R5" s="617"/>
      <c r="S5" s="615" t="s">
        <v>99</v>
      </c>
      <c r="T5" s="616"/>
      <c r="U5" s="616"/>
      <c r="V5" s="616"/>
      <c r="W5" s="616"/>
      <c r="X5" s="616"/>
      <c r="Y5" s="616"/>
      <c r="Z5" s="617"/>
      <c r="AA5" s="615" t="s">
        <v>100</v>
      </c>
      <c r="AB5" s="616"/>
      <c r="AC5" s="616"/>
      <c r="AD5" s="616"/>
      <c r="AE5" s="616"/>
      <c r="AF5" s="616"/>
      <c r="AG5" s="616"/>
      <c r="AH5" s="617"/>
      <c r="AI5" s="615" t="s">
        <v>101</v>
      </c>
      <c r="AJ5" s="616"/>
      <c r="AK5" s="616"/>
      <c r="AL5" s="616"/>
      <c r="AM5" s="616"/>
      <c r="AN5" s="616"/>
      <c r="AO5" s="616"/>
      <c r="AP5" s="617"/>
      <c r="AQ5" s="607" t="s">
        <v>102</v>
      </c>
      <c r="AR5" s="608"/>
      <c r="AS5" s="609"/>
      <c r="AT5" s="77"/>
    </row>
    <row r="6" spans="1:46" ht="52.5" customHeight="1" thickBot="1">
      <c r="A6" s="629"/>
      <c r="B6" s="629"/>
      <c r="C6" s="629"/>
      <c r="D6" s="634"/>
      <c r="E6" s="635"/>
      <c r="F6" s="619" t="s">
        <v>103</v>
      </c>
      <c r="G6" s="626" t="s">
        <v>104</v>
      </c>
      <c r="H6" s="532"/>
      <c r="I6" s="533"/>
      <c r="J6" s="563" t="s">
        <v>105</v>
      </c>
      <c r="K6" s="613" t="s">
        <v>106</v>
      </c>
      <c r="L6" s="549"/>
      <c r="M6" s="549"/>
      <c r="N6" s="550"/>
      <c r="O6" s="613" t="s">
        <v>107</v>
      </c>
      <c r="P6" s="549"/>
      <c r="Q6" s="549"/>
      <c r="R6" s="550"/>
      <c r="S6" s="613" t="s">
        <v>108</v>
      </c>
      <c r="T6" s="549"/>
      <c r="U6" s="549"/>
      <c r="V6" s="550"/>
      <c r="W6" s="613" t="s">
        <v>109</v>
      </c>
      <c r="X6" s="549"/>
      <c r="Y6" s="549"/>
      <c r="Z6" s="550"/>
      <c r="AA6" s="613" t="s">
        <v>110</v>
      </c>
      <c r="AB6" s="549"/>
      <c r="AC6" s="549"/>
      <c r="AD6" s="550"/>
      <c r="AE6" s="613" t="s">
        <v>111</v>
      </c>
      <c r="AF6" s="549"/>
      <c r="AG6" s="549"/>
      <c r="AH6" s="550"/>
      <c r="AI6" s="613" t="s">
        <v>112</v>
      </c>
      <c r="AJ6" s="549"/>
      <c r="AK6" s="549"/>
      <c r="AL6" s="550"/>
      <c r="AM6" s="613" t="s">
        <v>113</v>
      </c>
      <c r="AN6" s="549"/>
      <c r="AO6" s="549"/>
      <c r="AP6" s="550"/>
      <c r="AQ6" s="610"/>
      <c r="AR6" s="611"/>
      <c r="AS6" s="612"/>
      <c r="AT6" s="77"/>
    </row>
    <row r="7" spans="1:46" ht="32.25" customHeight="1" thickBot="1">
      <c r="A7" s="629"/>
      <c r="B7" s="629"/>
      <c r="C7" s="629"/>
      <c r="D7" s="636"/>
      <c r="E7" s="594"/>
      <c r="F7" s="620"/>
      <c r="G7" s="551" t="s">
        <v>114</v>
      </c>
      <c r="H7" s="556" t="s">
        <v>115</v>
      </c>
      <c r="I7" s="551" t="s">
        <v>116</v>
      </c>
      <c r="J7" s="564"/>
      <c r="K7" s="551" t="s">
        <v>117</v>
      </c>
      <c r="L7" s="556" t="s">
        <v>118</v>
      </c>
      <c r="M7" s="551" t="s">
        <v>119</v>
      </c>
      <c r="N7" s="558" t="s">
        <v>120</v>
      </c>
      <c r="O7" s="551" t="s">
        <v>117</v>
      </c>
      <c r="P7" s="556" t="s">
        <v>118</v>
      </c>
      <c r="Q7" s="551" t="s">
        <v>119</v>
      </c>
      <c r="R7" s="558" t="s">
        <v>120</v>
      </c>
      <c r="S7" s="551" t="s">
        <v>117</v>
      </c>
      <c r="T7" s="556" t="s">
        <v>118</v>
      </c>
      <c r="U7" s="551" t="s">
        <v>119</v>
      </c>
      <c r="V7" s="558" t="s">
        <v>120</v>
      </c>
      <c r="W7" s="551" t="s">
        <v>117</v>
      </c>
      <c r="X7" s="556" t="s">
        <v>118</v>
      </c>
      <c r="Y7" s="551" t="s">
        <v>119</v>
      </c>
      <c r="Z7" s="558" t="s">
        <v>120</v>
      </c>
      <c r="AA7" s="551" t="s">
        <v>117</v>
      </c>
      <c r="AB7" s="556" t="s">
        <v>118</v>
      </c>
      <c r="AC7" s="551" t="s">
        <v>119</v>
      </c>
      <c r="AD7" s="558" t="s">
        <v>120</v>
      </c>
      <c r="AE7" s="551" t="s">
        <v>117</v>
      </c>
      <c r="AF7" s="556" t="s">
        <v>118</v>
      </c>
      <c r="AG7" s="551" t="s">
        <v>119</v>
      </c>
      <c r="AH7" s="558" t="s">
        <v>120</v>
      </c>
      <c r="AI7" s="551" t="s">
        <v>117</v>
      </c>
      <c r="AJ7" s="556" t="s">
        <v>118</v>
      </c>
      <c r="AK7" s="551" t="s">
        <v>119</v>
      </c>
      <c r="AL7" s="558" t="s">
        <v>120</v>
      </c>
      <c r="AM7" s="551" t="s">
        <v>117</v>
      </c>
      <c r="AN7" s="556" t="s">
        <v>118</v>
      </c>
      <c r="AO7" s="551" t="s">
        <v>119</v>
      </c>
      <c r="AP7" s="558" t="s">
        <v>120</v>
      </c>
      <c r="AQ7" s="606" t="s">
        <v>121</v>
      </c>
      <c r="AR7" s="618" t="s">
        <v>122</v>
      </c>
      <c r="AS7" s="606" t="s">
        <v>123</v>
      </c>
      <c r="AT7" s="77"/>
    </row>
    <row r="8" spans="1:46" ht="136.5" customHeight="1" thickBot="1">
      <c r="A8" s="630"/>
      <c r="B8" s="630"/>
      <c r="C8" s="559"/>
      <c r="D8" s="78" t="s">
        <v>124</v>
      </c>
      <c r="E8" s="78" t="s">
        <v>125</v>
      </c>
      <c r="F8" s="621"/>
      <c r="G8" s="552"/>
      <c r="H8" s="557"/>
      <c r="I8" s="552"/>
      <c r="J8" s="565"/>
      <c r="K8" s="552"/>
      <c r="L8" s="557"/>
      <c r="M8" s="552"/>
      <c r="N8" s="559"/>
      <c r="O8" s="552"/>
      <c r="P8" s="557"/>
      <c r="Q8" s="552"/>
      <c r="R8" s="559"/>
      <c r="S8" s="552"/>
      <c r="T8" s="557"/>
      <c r="U8" s="552"/>
      <c r="V8" s="559"/>
      <c r="W8" s="552"/>
      <c r="X8" s="557"/>
      <c r="Y8" s="552"/>
      <c r="Z8" s="559"/>
      <c r="AA8" s="552"/>
      <c r="AB8" s="557"/>
      <c r="AC8" s="552"/>
      <c r="AD8" s="559"/>
      <c r="AE8" s="552"/>
      <c r="AF8" s="557"/>
      <c r="AG8" s="552"/>
      <c r="AH8" s="559"/>
      <c r="AI8" s="552"/>
      <c r="AJ8" s="557"/>
      <c r="AK8" s="552"/>
      <c r="AL8" s="559"/>
      <c r="AM8" s="552"/>
      <c r="AN8" s="557"/>
      <c r="AO8" s="552"/>
      <c r="AP8" s="559"/>
      <c r="AQ8" s="559"/>
      <c r="AR8" s="630"/>
      <c r="AS8" s="559"/>
      <c r="AT8" s="77"/>
    </row>
    <row r="9" spans="1:46" ht="23.25" customHeight="1" thickBot="1">
      <c r="A9" s="361" t="s">
        <v>127</v>
      </c>
      <c r="B9" s="720" t="s">
        <v>128</v>
      </c>
      <c r="C9" s="561"/>
      <c r="D9" s="561"/>
      <c r="E9" s="561"/>
      <c r="F9" s="561"/>
      <c r="G9" s="561"/>
      <c r="H9" s="561"/>
      <c r="I9" s="561"/>
      <c r="J9" s="561"/>
      <c r="K9" s="561"/>
      <c r="L9" s="561"/>
      <c r="M9" s="561"/>
      <c r="N9" s="561"/>
      <c r="O9" s="561"/>
      <c r="P9" s="561"/>
      <c r="Q9" s="561"/>
      <c r="R9" s="561"/>
      <c r="S9" s="561"/>
      <c r="T9" s="561"/>
      <c r="U9" s="561"/>
      <c r="V9" s="561"/>
      <c r="W9" s="561"/>
      <c r="X9" s="561"/>
      <c r="Y9" s="561"/>
      <c r="Z9" s="561"/>
      <c r="AA9" s="561"/>
      <c r="AB9" s="561"/>
      <c r="AC9" s="561"/>
      <c r="AD9" s="561"/>
      <c r="AE9" s="561"/>
      <c r="AF9" s="561"/>
      <c r="AG9" s="561"/>
      <c r="AH9" s="561"/>
      <c r="AI9" s="561"/>
      <c r="AJ9" s="561"/>
      <c r="AK9" s="561"/>
      <c r="AL9" s="561"/>
      <c r="AM9" s="561"/>
      <c r="AN9" s="561"/>
      <c r="AO9" s="561"/>
      <c r="AP9" s="561"/>
      <c r="AQ9" s="561"/>
      <c r="AR9" s="561"/>
      <c r="AS9" s="562"/>
      <c r="AT9" s="79"/>
    </row>
    <row r="10" spans="1:46" ht="45.75" customHeight="1" thickBot="1">
      <c r="A10" s="708" t="s">
        <v>189</v>
      </c>
      <c r="B10" s="672"/>
      <c r="C10" s="362"/>
      <c r="D10" s="363">
        <f>D11</f>
        <v>2</v>
      </c>
      <c r="E10" s="363">
        <f>E11</f>
        <v>60</v>
      </c>
      <c r="F10" s="363"/>
      <c r="G10" s="364"/>
      <c r="H10" s="363"/>
      <c r="I10" s="364"/>
      <c r="J10" s="363"/>
      <c r="K10" s="676"/>
      <c r="L10" s="671"/>
      <c r="M10" s="672"/>
      <c r="N10" s="363">
        <f>N11</f>
        <v>0</v>
      </c>
      <c r="O10" s="676">
        <v>2</v>
      </c>
      <c r="P10" s="671"/>
      <c r="Q10" s="672"/>
      <c r="R10" s="363">
        <v>2</v>
      </c>
      <c r="S10" s="676">
        <f>S11</f>
        <v>0</v>
      </c>
      <c r="T10" s="671"/>
      <c r="U10" s="672"/>
      <c r="V10" s="363">
        <f>V11</f>
        <v>0</v>
      </c>
      <c r="W10" s="676">
        <f t="shared" ref="W10" si="0">W11</f>
        <v>0</v>
      </c>
      <c r="X10" s="671"/>
      <c r="Y10" s="672"/>
      <c r="Z10" s="363">
        <f t="shared" ref="Z10:AA10" si="1">Z11</f>
        <v>0</v>
      </c>
      <c r="AA10" s="676">
        <f t="shared" si="1"/>
        <v>0</v>
      </c>
      <c r="AB10" s="671"/>
      <c r="AC10" s="672"/>
      <c r="AD10" s="363">
        <f t="shared" ref="AD10:AE10" si="2">AD11</f>
        <v>0</v>
      </c>
      <c r="AE10" s="676">
        <f t="shared" si="2"/>
        <v>0</v>
      </c>
      <c r="AF10" s="671"/>
      <c r="AG10" s="672"/>
      <c r="AH10" s="363">
        <f t="shared" ref="AH10:AI10" si="3">AH11</f>
        <v>0</v>
      </c>
      <c r="AI10" s="676">
        <f t="shared" si="3"/>
        <v>0</v>
      </c>
      <c r="AJ10" s="671"/>
      <c r="AK10" s="672"/>
      <c r="AL10" s="363">
        <f t="shared" ref="AL10:AM10" si="4">AL11</f>
        <v>0</v>
      </c>
      <c r="AM10" s="676">
        <f t="shared" si="4"/>
        <v>0</v>
      </c>
      <c r="AN10" s="671"/>
      <c r="AO10" s="672"/>
      <c r="AP10" s="363">
        <f t="shared" ref="AP10" si="5">AP11</f>
        <v>0</v>
      </c>
      <c r="AQ10" s="365"/>
      <c r="AR10" s="366"/>
      <c r="AS10" s="367"/>
      <c r="AT10" s="96"/>
    </row>
    <row r="11" spans="1:46" ht="30" customHeight="1" thickBot="1">
      <c r="A11" s="368"/>
      <c r="B11" s="369" t="s">
        <v>191</v>
      </c>
      <c r="C11" s="370"/>
      <c r="D11" s="465">
        <v>2</v>
      </c>
      <c r="E11" s="465">
        <f t="shared" ref="E11" si="6">D11*30</f>
        <v>60</v>
      </c>
      <c r="F11" s="465"/>
      <c r="G11" s="465"/>
      <c r="H11" s="465"/>
      <c r="I11" s="465"/>
      <c r="J11" s="465"/>
      <c r="K11" s="717"/>
      <c r="L11" s="718"/>
      <c r="M11" s="719"/>
      <c r="N11" s="372">
        <f>SUM(N12:N20)</f>
        <v>0</v>
      </c>
      <c r="O11" s="717">
        <v>2</v>
      </c>
      <c r="P11" s="718"/>
      <c r="Q11" s="719"/>
      <c r="R11" s="373"/>
      <c r="S11" s="717">
        <f>SUM(S12:U20)</f>
        <v>0</v>
      </c>
      <c r="T11" s="718"/>
      <c r="U11" s="719"/>
      <c r="V11" s="372">
        <f>SUM(V12:V20)</f>
        <v>0</v>
      </c>
      <c r="W11" s="717">
        <f>SUM(W14:Y14)</f>
        <v>0</v>
      </c>
      <c r="X11" s="718"/>
      <c r="Y11" s="719"/>
      <c r="Z11" s="372">
        <f>SUM(Z14)</f>
        <v>0</v>
      </c>
      <c r="AA11" s="717">
        <f>SUM(AA14:AC14)</f>
        <v>0</v>
      </c>
      <c r="AB11" s="718"/>
      <c r="AC11" s="719"/>
      <c r="AD11" s="372">
        <f>SUM(AD14)</f>
        <v>0</v>
      </c>
      <c r="AE11" s="717">
        <f>SUM(AE14:AG14)</f>
        <v>0</v>
      </c>
      <c r="AF11" s="718"/>
      <c r="AG11" s="719"/>
      <c r="AH11" s="372">
        <f>SUM(AH14)</f>
        <v>0</v>
      </c>
      <c r="AI11" s="717">
        <f>SUM(AI14:AK14)</f>
        <v>0</v>
      </c>
      <c r="AJ11" s="718"/>
      <c r="AK11" s="719"/>
      <c r="AL11" s="372">
        <f>SUM(AL14)</f>
        <v>0</v>
      </c>
      <c r="AM11" s="717">
        <f>SUM(AM14:AO14)</f>
        <v>0</v>
      </c>
      <c r="AN11" s="718"/>
      <c r="AO11" s="719"/>
      <c r="AP11" s="372">
        <f>SUM(AP14)</f>
        <v>0</v>
      </c>
      <c r="AQ11" s="374"/>
      <c r="AR11" s="375"/>
      <c r="AS11" s="376"/>
      <c r="AT11" s="96"/>
    </row>
    <row r="12" spans="1:46" ht="28.5" customHeight="1">
      <c r="A12" s="247" t="s">
        <v>192</v>
      </c>
      <c r="B12" s="248" t="s">
        <v>242</v>
      </c>
      <c r="C12" s="249" t="s">
        <v>193</v>
      </c>
      <c r="D12" s="722">
        <v>2</v>
      </c>
      <c r="E12" s="434">
        <v>60</v>
      </c>
      <c r="F12" s="434">
        <f>G12+H12+I12</f>
        <v>32</v>
      </c>
      <c r="G12" s="435"/>
      <c r="H12" s="434"/>
      <c r="I12" s="435">
        <v>32</v>
      </c>
      <c r="J12" s="434">
        <f>E12-F12</f>
        <v>28</v>
      </c>
      <c r="K12" s="436"/>
      <c r="L12" s="437"/>
      <c r="M12" s="438"/>
      <c r="N12" s="725"/>
      <c r="O12" s="439"/>
      <c r="P12" s="440"/>
      <c r="Q12" s="441">
        <v>2</v>
      </c>
      <c r="R12" s="735">
        <v>2</v>
      </c>
      <c r="S12" s="250"/>
      <c r="T12" s="251"/>
      <c r="U12" s="252"/>
      <c r="V12" s="253"/>
      <c r="W12" s="250"/>
      <c r="X12" s="251"/>
      <c r="Y12" s="252"/>
      <c r="Z12" s="253"/>
      <c r="AA12" s="250"/>
      <c r="AB12" s="251"/>
      <c r="AC12" s="252"/>
      <c r="AD12" s="253"/>
      <c r="AE12" s="254"/>
      <c r="AF12" s="251"/>
      <c r="AG12" s="252" t="s">
        <v>5</v>
      </c>
      <c r="AH12" s="253"/>
      <c r="AI12" s="254"/>
      <c r="AJ12" s="251"/>
      <c r="AK12" s="252"/>
      <c r="AL12" s="253"/>
      <c r="AM12" s="250"/>
      <c r="AN12" s="251"/>
      <c r="AO12" s="252"/>
      <c r="AP12" s="253"/>
      <c r="AQ12" s="715">
        <v>2</v>
      </c>
      <c r="AR12" s="255"/>
      <c r="AS12" s="256"/>
      <c r="AT12" s="96"/>
    </row>
    <row r="13" spans="1:46" ht="63" customHeight="1">
      <c r="A13" s="257" t="s">
        <v>194</v>
      </c>
      <c r="B13" s="246" t="s">
        <v>243</v>
      </c>
      <c r="C13" s="214" t="s">
        <v>195</v>
      </c>
      <c r="D13" s="687"/>
      <c r="E13" s="664">
        <f>D12*30</f>
        <v>60</v>
      </c>
      <c r="F13" s="664">
        <v>32</v>
      </c>
      <c r="G13" s="664">
        <v>16</v>
      </c>
      <c r="H13" s="664"/>
      <c r="I13" s="664">
        <v>8</v>
      </c>
      <c r="J13" s="664">
        <v>28</v>
      </c>
      <c r="K13" s="729"/>
      <c r="L13" s="732"/>
      <c r="M13" s="726"/>
      <c r="N13" s="665"/>
      <c r="O13" s="744">
        <v>1</v>
      </c>
      <c r="P13" s="741"/>
      <c r="Q13" s="738">
        <v>0.5</v>
      </c>
      <c r="R13" s="736"/>
      <c r="S13" s="222"/>
      <c r="T13" s="220"/>
      <c r="U13" s="215"/>
      <c r="V13" s="216"/>
      <c r="W13" s="222"/>
      <c r="X13" s="220"/>
      <c r="Y13" s="215"/>
      <c r="Z13" s="216"/>
      <c r="AA13" s="222"/>
      <c r="AB13" s="220"/>
      <c r="AC13" s="215"/>
      <c r="AD13" s="217"/>
      <c r="AE13" s="218"/>
      <c r="AF13" s="220"/>
      <c r="AG13" s="215"/>
      <c r="AH13" s="217"/>
      <c r="AI13" s="218"/>
      <c r="AJ13" s="220"/>
      <c r="AK13" s="215"/>
      <c r="AL13" s="217"/>
      <c r="AM13" s="222"/>
      <c r="AN13" s="220"/>
      <c r="AO13" s="215"/>
      <c r="AP13" s="217"/>
      <c r="AQ13" s="665"/>
      <c r="AR13" s="219"/>
      <c r="AS13" s="258"/>
      <c r="AT13" s="96"/>
    </row>
    <row r="14" spans="1:46" ht="42.75" customHeight="1">
      <c r="A14" s="257" t="s">
        <v>196</v>
      </c>
      <c r="B14" s="285" t="s">
        <v>261</v>
      </c>
      <c r="C14" s="214" t="s">
        <v>197</v>
      </c>
      <c r="D14" s="687"/>
      <c r="E14" s="665"/>
      <c r="F14" s="665"/>
      <c r="G14" s="665"/>
      <c r="H14" s="665"/>
      <c r="I14" s="665"/>
      <c r="J14" s="665"/>
      <c r="K14" s="730"/>
      <c r="L14" s="733"/>
      <c r="M14" s="727"/>
      <c r="N14" s="665"/>
      <c r="O14" s="745"/>
      <c r="P14" s="742"/>
      <c r="Q14" s="739"/>
      <c r="R14" s="736"/>
      <c r="S14" s="218"/>
      <c r="T14" s="220"/>
      <c r="U14" s="259"/>
      <c r="V14" s="216"/>
      <c r="W14" s="218"/>
      <c r="X14" s="220"/>
      <c r="Y14" s="259"/>
      <c r="Z14" s="216"/>
      <c r="AA14" s="218"/>
      <c r="AB14" s="220"/>
      <c r="AC14" s="259"/>
      <c r="AD14" s="217"/>
      <c r="AE14" s="218"/>
      <c r="AF14" s="220"/>
      <c r="AG14" s="259"/>
      <c r="AH14" s="217"/>
      <c r="AI14" s="218"/>
      <c r="AJ14" s="220"/>
      <c r="AK14" s="259"/>
      <c r="AL14" s="217"/>
      <c r="AM14" s="218"/>
      <c r="AN14" s="220"/>
      <c r="AO14" s="259"/>
      <c r="AP14" s="217"/>
      <c r="AQ14" s="665"/>
      <c r="AR14" s="152"/>
      <c r="AS14" s="258"/>
      <c r="AT14" s="96"/>
    </row>
    <row r="15" spans="1:46" ht="49.5" customHeight="1">
      <c r="A15" s="257" t="s">
        <v>198</v>
      </c>
      <c r="B15" s="272" t="s">
        <v>244</v>
      </c>
      <c r="C15" s="221" t="s">
        <v>136</v>
      </c>
      <c r="D15" s="687"/>
      <c r="E15" s="665"/>
      <c r="F15" s="665"/>
      <c r="G15" s="665"/>
      <c r="H15" s="665"/>
      <c r="I15" s="665"/>
      <c r="J15" s="665"/>
      <c r="K15" s="730"/>
      <c r="L15" s="733"/>
      <c r="M15" s="727"/>
      <c r="N15" s="665"/>
      <c r="O15" s="745"/>
      <c r="P15" s="742"/>
      <c r="Q15" s="739"/>
      <c r="R15" s="736"/>
      <c r="S15" s="202"/>
      <c r="T15" s="203"/>
      <c r="U15" s="213"/>
      <c r="V15" s="205"/>
      <c r="W15" s="202"/>
      <c r="X15" s="203"/>
      <c r="Y15" s="213"/>
      <c r="Z15" s="205"/>
      <c r="AA15" s="202"/>
      <c r="AB15" s="203"/>
      <c r="AC15" s="209"/>
      <c r="AD15" s="205"/>
      <c r="AE15" s="210"/>
      <c r="AF15" s="203"/>
      <c r="AG15" s="209"/>
      <c r="AH15" s="205"/>
      <c r="AI15" s="210"/>
      <c r="AJ15" s="203"/>
      <c r="AK15" s="209"/>
      <c r="AL15" s="205"/>
      <c r="AM15" s="202"/>
      <c r="AN15" s="203"/>
      <c r="AO15" s="209"/>
      <c r="AP15" s="205"/>
      <c r="AQ15" s="665"/>
      <c r="AR15" s="260"/>
      <c r="AS15" s="261"/>
      <c r="AT15" s="96"/>
    </row>
    <row r="16" spans="1:46" ht="42.75" customHeight="1">
      <c r="A16" s="257" t="s">
        <v>199</v>
      </c>
      <c r="B16" s="246" t="s">
        <v>245</v>
      </c>
      <c r="C16" s="214" t="s">
        <v>197</v>
      </c>
      <c r="D16" s="687"/>
      <c r="E16" s="665"/>
      <c r="F16" s="665"/>
      <c r="G16" s="665"/>
      <c r="H16" s="665"/>
      <c r="I16" s="665"/>
      <c r="J16" s="665"/>
      <c r="K16" s="730"/>
      <c r="L16" s="733"/>
      <c r="M16" s="727"/>
      <c r="N16" s="665"/>
      <c r="O16" s="745"/>
      <c r="P16" s="742"/>
      <c r="Q16" s="739"/>
      <c r="R16" s="736"/>
      <c r="S16" s="222"/>
      <c r="T16" s="220"/>
      <c r="U16" s="215"/>
      <c r="V16" s="216"/>
      <c r="W16" s="222"/>
      <c r="X16" s="220"/>
      <c r="Y16" s="215"/>
      <c r="Z16" s="216"/>
      <c r="AA16" s="222"/>
      <c r="AB16" s="220"/>
      <c r="AC16" s="215"/>
      <c r="AD16" s="217"/>
      <c r="AE16" s="218"/>
      <c r="AF16" s="220"/>
      <c r="AG16" s="215"/>
      <c r="AH16" s="217"/>
      <c r="AI16" s="218"/>
      <c r="AJ16" s="220"/>
      <c r="AK16" s="215"/>
      <c r="AL16" s="217"/>
      <c r="AM16" s="222"/>
      <c r="AN16" s="220"/>
      <c r="AO16" s="215"/>
      <c r="AP16" s="217"/>
      <c r="AQ16" s="665"/>
      <c r="AR16" s="117"/>
      <c r="AS16" s="262"/>
      <c r="AT16" s="96"/>
    </row>
    <row r="17" spans="1:46" ht="23.25" customHeight="1">
      <c r="A17" s="257" t="s">
        <v>200</v>
      </c>
      <c r="B17" s="246" t="s">
        <v>246</v>
      </c>
      <c r="C17" s="724" t="s">
        <v>136</v>
      </c>
      <c r="D17" s="687"/>
      <c r="E17" s="665"/>
      <c r="F17" s="665"/>
      <c r="G17" s="665"/>
      <c r="H17" s="665"/>
      <c r="I17" s="665"/>
      <c r="J17" s="665"/>
      <c r="K17" s="730"/>
      <c r="L17" s="733"/>
      <c r="M17" s="727"/>
      <c r="N17" s="665"/>
      <c r="O17" s="745"/>
      <c r="P17" s="742"/>
      <c r="Q17" s="739"/>
      <c r="R17" s="736"/>
      <c r="S17" s="202"/>
      <c r="T17" s="203"/>
      <c r="U17" s="209"/>
      <c r="V17" s="205"/>
      <c r="W17" s="202"/>
      <c r="X17" s="203"/>
      <c r="Y17" s="209"/>
      <c r="Z17" s="205"/>
      <c r="AA17" s="202"/>
      <c r="AB17" s="203"/>
      <c r="AC17" s="209"/>
      <c r="AD17" s="205"/>
      <c r="AE17" s="210"/>
      <c r="AF17" s="203"/>
      <c r="AG17" s="209"/>
      <c r="AH17" s="205"/>
      <c r="AI17" s="210"/>
      <c r="AJ17" s="203"/>
      <c r="AK17" s="209"/>
      <c r="AL17" s="205"/>
      <c r="AM17" s="202"/>
      <c r="AN17" s="203"/>
      <c r="AO17" s="209"/>
      <c r="AP17" s="205"/>
      <c r="AQ17" s="665"/>
      <c r="AR17" s="223"/>
      <c r="AS17" s="263"/>
      <c r="AT17" s="96"/>
    </row>
    <row r="18" spans="1:46" ht="36.75" customHeight="1">
      <c r="A18" s="257" t="s">
        <v>201</v>
      </c>
      <c r="B18" s="246" t="s">
        <v>247</v>
      </c>
      <c r="C18" s="687"/>
      <c r="D18" s="687"/>
      <c r="E18" s="665"/>
      <c r="F18" s="665"/>
      <c r="G18" s="665"/>
      <c r="H18" s="665"/>
      <c r="I18" s="665"/>
      <c r="J18" s="665"/>
      <c r="K18" s="730"/>
      <c r="L18" s="733"/>
      <c r="M18" s="727"/>
      <c r="N18" s="665"/>
      <c r="O18" s="745"/>
      <c r="P18" s="742"/>
      <c r="Q18" s="739"/>
      <c r="R18" s="736"/>
      <c r="S18" s="202"/>
      <c r="T18" s="203"/>
      <c r="U18" s="209"/>
      <c r="V18" s="205"/>
      <c r="W18" s="202"/>
      <c r="X18" s="203"/>
      <c r="Y18" s="209"/>
      <c r="Z18" s="205"/>
      <c r="AA18" s="202"/>
      <c r="AB18" s="203"/>
      <c r="AC18" s="209"/>
      <c r="AD18" s="205"/>
      <c r="AE18" s="210"/>
      <c r="AF18" s="203"/>
      <c r="AG18" s="209"/>
      <c r="AH18" s="205"/>
      <c r="AI18" s="210"/>
      <c r="AJ18" s="203"/>
      <c r="AK18" s="209"/>
      <c r="AL18" s="205"/>
      <c r="AM18" s="202"/>
      <c r="AN18" s="203"/>
      <c r="AO18" s="209"/>
      <c r="AP18" s="205"/>
      <c r="AQ18" s="665"/>
      <c r="AR18" s="223"/>
      <c r="AS18" s="263"/>
      <c r="AT18" s="96"/>
    </row>
    <row r="19" spans="1:46" ht="28.5" customHeight="1">
      <c r="A19" s="257" t="s">
        <v>202</v>
      </c>
      <c r="B19" s="246" t="s">
        <v>248</v>
      </c>
      <c r="C19" s="687"/>
      <c r="D19" s="687"/>
      <c r="E19" s="665"/>
      <c r="F19" s="665"/>
      <c r="G19" s="665"/>
      <c r="H19" s="665"/>
      <c r="I19" s="665"/>
      <c r="J19" s="665"/>
      <c r="K19" s="730"/>
      <c r="L19" s="733"/>
      <c r="M19" s="727"/>
      <c r="N19" s="665"/>
      <c r="O19" s="745"/>
      <c r="P19" s="742"/>
      <c r="Q19" s="739"/>
      <c r="R19" s="736"/>
      <c r="S19" s="202"/>
      <c r="T19" s="203"/>
      <c r="U19" s="209"/>
      <c r="V19" s="205"/>
      <c r="W19" s="202"/>
      <c r="X19" s="203"/>
      <c r="Y19" s="209"/>
      <c r="Z19" s="205"/>
      <c r="AA19" s="202"/>
      <c r="AB19" s="203"/>
      <c r="AC19" s="209"/>
      <c r="AD19" s="205"/>
      <c r="AE19" s="210"/>
      <c r="AF19" s="203"/>
      <c r="AG19" s="209"/>
      <c r="AH19" s="205"/>
      <c r="AI19" s="210"/>
      <c r="AJ19" s="203"/>
      <c r="AK19" s="209"/>
      <c r="AL19" s="205"/>
      <c r="AM19" s="202"/>
      <c r="AN19" s="203"/>
      <c r="AO19" s="209"/>
      <c r="AP19" s="205"/>
      <c r="AQ19" s="665"/>
      <c r="AR19" s="223"/>
      <c r="AS19" s="263"/>
      <c r="AT19" s="96"/>
    </row>
    <row r="20" spans="1:46" ht="46.5" customHeight="1" thickBot="1">
      <c r="A20" s="264" t="s">
        <v>203</v>
      </c>
      <c r="B20" s="273" t="s">
        <v>249</v>
      </c>
      <c r="C20" s="723"/>
      <c r="D20" s="723"/>
      <c r="E20" s="666"/>
      <c r="F20" s="666"/>
      <c r="G20" s="666"/>
      <c r="H20" s="666"/>
      <c r="I20" s="666"/>
      <c r="J20" s="666"/>
      <c r="K20" s="731"/>
      <c r="L20" s="734"/>
      <c r="M20" s="728"/>
      <c r="N20" s="666"/>
      <c r="O20" s="746"/>
      <c r="P20" s="743"/>
      <c r="Q20" s="740"/>
      <c r="R20" s="737"/>
      <c r="S20" s="265"/>
      <c r="T20" s="266"/>
      <c r="U20" s="267"/>
      <c r="V20" s="268"/>
      <c r="W20" s="265"/>
      <c r="X20" s="266"/>
      <c r="Y20" s="267"/>
      <c r="Z20" s="268"/>
      <c r="AA20" s="265"/>
      <c r="AB20" s="266"/>
      <c r="AC20" s="267"/>
      <c r="AD20" s="268"/>
      <c r="AE20" s="269"/>
      <c r="AF20" s="266"/>
      <c r="AG20" s="267"/>
      <c r="AH20" s="268"/>
      <c r="AI20" s="269"/>
      <c r="AJ20" s="266"/>
      <c r="AK20" s="267"/>
      <c r="AL20" s="268"/>
      <c r="AM20" s="265"/>
      <c r="AN20" s="266"/>
      <c r="AO20" s="267"/>
      <c r="AP20" s="268"/>
      <c r="AQ20" s="666"/>
      <c r="AR20" s="270"/>
      <c r="AS20" s="271"/>
      <c r="AT20" s="96"/>
    </row>
    <row r="21" spans="1:46" ht="21.75" customHeight="1" thickBot="1">
      <c r="A21" s="377" t="s">
        <v>139</v>
      </c>
      <c r="B21" s="667" t="s">
        <v>140</v>
      </c>
      <c r="C21" s="668"/>
      <c r="D21" s="668"/>
      <c r="E21" s="668"/>
      <c r="F21" s="668"/>
      <c r="G21" s="668"/>
      <c r="H21" s="668"/>
      <c r="I21" s="668"/>
      <c r="J21" s="668"/>
      <c r="K21" s="668"/>
      <c r="L21" s="668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68"/>
      <c r="AE21" s="668"/>
      <c r="AF21" s="668"/>
      <c r="AG21" s="668"/>
      <c r="AH21" s="668"/>
      <c r="AI21" s="668"/>
      <c r="AJ21" s="668"/>
      <c r="AK21" s="668"/>
      <c r="AL21" s="668"/>
      <c r="AM21" s="668"/>
      <c r="AN21" s="668"/>
      <c r="AO21" s="668"/>
      <c r="AP21" s="668"/>
      <c r="AQ21" s="668"/>
      <c r="AR21" s="668"/>
      <c r="AS21" s="669"/>
      <c r="AT21" s="115"/>
    </row>
    <row r="22" spans="1:46" ht="47.25" customHeight="1" thickBot="1">
      <c r="A22" s="708" t="s">
        <v>189</v>
      </c>
      <c r="B22" s="672"/>
      <c r="C22" s="362"/>
      <c r="D22" s="363">
        <f>D23+D29</f>
        <v>25</v>
      </c>
      <c r="E22" s="363">
        <f>E23+E24</f>
        <v>600</v>
      </c>
      <c r="F22" s="363"/>
      <c r="G22" s="364"/>
      <c r="H22" s="363"/>
      <c r="I22" s="364"/>
      <c r="J22" s="363"/>
      <c r="K22" s="676">
        <f>K23+K29</f>
        <v>4</v>
      </c>
      <c r="L22" s="671"/>
      <c r="M22" s="672"/>
      <c r="N22" s="363">
        <f t="shared" ref="N22:O22" si="7">N23+N29</f>
        <v>5</v>
      </c>
      <c r="O22" s="676">
        <f t="shared" si="7"/>
        <v>12</v>
      </c>
      <c r="P22" s="671"/>
      <c r="Q22" s="672"/>
      <c r="R22" s="378">
        <f t="shared" ref="R22:S22" si="8">R23+R29</f>
        <v>15</v>
      </c>
      <c r="S22" s="676">
        <f t="shared" si="8"/>
        <v>4</v>
      </c>
      <c r="T22" s="671"/>
      <c r="U22" s="672"/>
      <c r="V22" s="378">
        <f t="shared" ref="V22:W22" si="9">V23+V29</f>
        <v>5</v>
      </c>
      <c r="W22" s="676">
        <f t="shared" si="9"/>
        <v>0</v>
      </c>
      <c r="X22" s="671"/>
      <c r="Y22" s="672"/>
      <c r="Z22" s="363">
        <f t="shared" ref="Z22:AA22" si="10">Z23+Z29</f>
        <v>0</v>
      </c>
      <c r="AA22" s="676">
        <f t="shared" si="10"/>
        <v>0</v>
      </c>
      <c r="AB22" s="671"/>
      <c r="AC22" s="672"/>
      <c r="AD22" s="363">
        <f t="shared" ref="AD22:AE22" si="11">AD23+AD29</f>
        <v>0</v>
      </c>
      <c r="AE22" s="676">
        <f t="shared" si="11"/>
        <v>0</v>
      </c>
      <c r="AF22" s="671"/>
      <c r="AG22" s="672"/>
      <c r="AH22" s="363">
        <f t="shared" ref="AH22:AI22" si="12">AH23+AH29</f>
        <v>0</v>
      </c>
      <c r="AI22" s="676">
        <f t="shared" si="12"/>
        <v>0</v>
      </c>
      <c r="AJ22" s="671"/>
      <c r="AK22" s="672"/>
      <c r="AL22" s="363">
        <f t="shared" ref="AL22:AM22" si="13">AL23+AL29</f>
        <v>0</v>
      </c>
      <c r="AM22" s="676">
        <f t="shared" si="13"/>
        <v>0</v>
      </c>
      <c r="AN22" s="671"/>
      <c r="AO22" s="672"/>
      <c r="AP22" s="363">
        <f>AP23+AP29</f>
        <v>0</v>
      </c>
      <c r="AQ22" s="365"/>
      <c r="AR22" s="366"/>
      <c r="AS22" s="367"/>
      <c r="AT22" s="120"/>
    </row>
    <row r="23" spans="1:46" ht="40.5" customHeight="1" thickBot="1">
      <c r="A23" s="379"/>
      <c r="B23" s="380" t="s">
        <v>190</v>
      </c>
      <c r="C23" s="362"/>
      <c r="D23" s="381">
        <f t="shared" ref="D23:E23" si="14">SUM(D25:D28)</f>
        <v>20</v>
      </c>
      <c r="E23" s="381">
        <f t="shared" si="14"/>
        <v>600</v>
      </c>
      <c r="F23" s="381"/>
      <c r="G23" s="381"/>
      <c r="H23" s="381"/>
      <c r="I23" s="381"/>
      <c r="J23" s="381"/>
      <c r="K23" s="676">
        <f>SUM(K25:M28)</f>
        <v>4</v>
      </c>
      <c r="L23" s="671"/>
      <c r="M23" s="672"/>
      <c r="N23" s="381">
        <f>SUM(N25:N28)</f>
        <v>5</v>
      </c>
      <c r="O23" s="676">
        <f>SUM(O25:Q28)</f>
        <v>12</v>
      </c>
      <c r="P23" s="671"/>
      <c r="Q23" s="672"/>
      <c r="R23" s="381">
        <f>SUM(R25:R28)</f>
        <v>15</v>
      </c>
      <c r="S23" s="676">
        <f>SUM(S25:U28)</f>
        <v>0</v>
      </c>
      <c r="T23" s="671"/>
      <c r="U23" s="672"/>
      <c r="V23" s="381">
        <f>SUM(V25:V28)</f>
        <v>0</v>
      </c>
      <c r="W23" s="676">
        <f>SUM(W25:Y28)</f>
        <v>0</v>
      </c>
      <c r="X23" s="671"/>
      <c r="Y23" s="672"/>
      <c r="Z23" s="381">
        <f>SUM(Z25:Z28)</f>
        <v>0</v>
      </c>
      <c r="AA23" s="676">
        <f>SUM(AA25:AC28)</f>
        <v>0</v>
      </c>
      <c r="AB23" s="671"/>
      <c r="AC23" s="672"/>
      <c r="AD23" s="381">
        <f>SUM(AD25:AD28)</f>
        <v>0</v>
      </c>
      <c r="AE23" s="676">
        <f>SUM(AE25:AG28)</f>
        <v>0</v>
      </c>
      <c r="AF23" s="671"/>
      <c r="AG23" s="672"/>
      <c r="AH23" s="381">
        <f>SUM(AH25:AH28)</f>
        <v>0</v>
      </c>
      <c r="AI23" s="676">
        <f>SUM(AI25:AK28)</f>
        <v>0</v>
      </c>
      <c r="AJ23" s="671"/>
      <c r="AK23" s="672"/>
      <c r="AL23" s="381">
        <f>SUM(AL25:AL28)</f>
        <v>0</v>
      </c>
      <c r="AM23" s="676">
        <f>SUM(AM25:AO28)</f>
        <v>0</v>
      </c>
      <c r="AN23" s="671"/>
      <c r="AO23" s="672"/>
      <c r="AP23" s="381">
        <f>SUM(AP25:AP28)</f>
        <v>0</v>
      </c>
      <c r="AQ23" s="365"/>
      <c r="AR23" s="366"/>
      <c r="AS23" s="367"/>
      <c r="AT23" s="120"/>
    </row>
    <row r="24" spans="1:46" ht="1.5" customHeight="1" thickBot="1">
      <c r="A24" s="121"/>
      <c r="B24" s="224"/>
      <c r="C24" s="225"/>
      <c r="D24" s="147"/>
      <c r="E24" s="98"/>
      <c r="F24" s="100"/>
      <c r="G24" s="101"/>
      <c r="H24" s="101"/>
      <c r="I24" s="101"/>
      <c r="J24" s="102"/>
      <c r="K24" s="105"/>
      <c r="L24" s="101"/>
      <c r="M24" s="102"/>
      <c r="N24" s="103"/>
      <c r="O24" s="100"/>
      <c r="P24" s="101"/>
      <c r="Q24" s="104"/>
      <c r="R24" s="151"/>
      <c r="S24" s="100"/>
      <c r="T24" s="101"/>
      <c r="U24" s="104"/>
      <c r="V24" s="151"/>
      <c r="W24" s="100"/>
      <c r="X24" s="101"/>
      <c r="Y24" s="104"/>
      <c r="Z24" s="103"/>
      <c r="AA24" s="100"/>
      <c r="AB24" s="101"/>
      <c r="AC24" s="104"/>
      <c r="AD24" s="103"/>
      <c r="AE24" s="105"/>
      <c r="AF24" s="101"/>
      <c r="AG24" s="104"/>
      <c r="AH24" s="103"/>
      <c r="AI24" s="105"/>
      <c r="AJ24" s="101"/>
      <c r="AK24" s="104"/>
      <c r="AL24" s="103"/>
      <c r="AM24" s="100"/>
      <c r="AN24" s="101"/>
      <c r="AO24" s="104"/>
      <c r="AP24" s="103"/>
      <c r="AQ24" s="226"/>
      <c r="AR24" s="227"/>
      <c r="AS24" s="228"/>
      <c r="AT24" s="120"/>
    </row>
    <row r="25" spans="1:46" ht="33.75" customHeight="1">
      <c r="A25" s="116" t="s">
        <v>204</v>
      </c>
      <c r="B25" s="275" t="s">
        <v>251</v>
      </c>
      <c r="C25" s="117" t="s">
        <v>142</v>
      </c>
      <c r="D25" s="109">
        <v>5</v>
      </c>
      <c r="E25" s="118">
        <f t="shared" ref="E25:E28" si="15">D25*30</f>
        <v>150</v>
      </c>
      <c r="F25" s="94">
        <f t="shared" ref="F25:F28" si="16">G25+H25+I25</f>
        <v>64</v>
      </c>
      <c r="G25" s="109">
        <v>32</v>
      </c>
      <c r="H25" s="109"/>
      <c r="I25" s="109">
        <v>32</v>
      </c>
      <c r="J25" s="119">
        <f t="shared" ref="J25:J28" si="17">E25-F25</f>
        <v>86</v>
      </c>
      <c r="K25" s="89"/>
      <c r="L25" s="90"/>
      <c r="M25" s="91"/>
      <c r="N25" s="92"/>
      <c r="O25" s="89">
        <v>2</v>
      </c>
      <c r="P25" s="90"/>
      <c r="Q25" s="91">
        <v>2</v>
      </c>
      <c r="R25" s="92">
        <v>5</v>
      </c>
      <c r="S25" s="89"/>
      <c r="T25" s="90"/>
      <c r="U25" s="91"/>
      <c r="V25" s="92"/>
      <c r="W25" s="89"/>
      <c r="X25" s="90"/>
      <c r="Y25" s="91"/>
      <c r="Z25" s="92"/>
      <c r="AA25" s="89"/>
      <c r="AB25" s="90"/>
      <c r="AC25" s="91"/>
      <c r="AD25" s="92"/>
      <c r="AE25" s="93"/>
      <c r="AF25" s="90"/>
      <c r="AG25" s="91"/>
      <c r="AH25" s="92"/>
      <c r="AI25" s="93"/>
      <c r="AJ25" s="90"/>
      <c r="AK25" s="91"/>
      <c r="AL25" s="92"/>
      <c r="AM25" s="89"/>
      <c r="AN25" s="90"/>
      <c r="AO25" s="91"/>
      <c r="AP25" s="92"/>
      <c r="AQ25" s="109">
        <v>2</v>
      </c>
      <c r="AR25" s="94"/>
      <c r="AS25" s="109"/>
      <c r="AT25" s="120"/>
    </row>
    <row r="26" spans="1:46" ht="21.75" customHeight="1">
      <c r="A26" s="121" t="s">
        <v>205</v>
      </c>
      <c r="B26" s="276" t="s">
        <v>253</v>
      </c>
      <c r="C26" s="122" t="s">
        <v>144</v>
      </c>
      <c r="D26" s="98">
        <v>5</v>
      </c>
      <c r="E26" s="99">
        <f t="shared" si="15"/>
        <v>150</v>
      </c>
      <c r="F26" s="106">
        <f t="shared" si="16"/>
        <v>64</v>
      </c>
      <c r="G26" s="98">
        <v>32</v>
      </c>
      <c r="H26" s="98">
        <v>16</v>
      </c>
      <c r="I26" s="98">
        <v>16</v>
      </c>
      <c r="J26" s="123">
        <f t="shared" si="17"/>
        <v>86</v>
      </c>
      <c r="K26" s="100"/>
      <c r="L26" s="101"/>
      <c r="M26" s="104"/>
      <c r="N26" s="103"/>
      <c r="O26" s="100">
        <v>2</v>
      </c>
      <c r="P26" s="101">
        <v>1</v>
      </c>
      <c r="Q26" s="104">
        <v>1</v>
      </c>
      <c r="R26" s="103">
        <v>5</v>
      </c>
      <c r="S26" s="93"/>
      <c r="T26" s="89"/>
      <c r="U26" s="119"/>
      <c r="V26" s="92"/>
      <c r="W26" s="89"/>
      <c r="X26" s="89"/>
      <c r="Y26" s="118"/>
      <c r="Z26" s="92"/>
      <c r="AA26" s="89"/>
      <c r="AB26" s="89"/>
      <c r="AC26" s="118"/>
      <c r="AD26" s="92"/>
      <c r="AE26" s="105"/>
      <c r="AF26" s="101"/>
      <c r="AG26" s="104"/>
      <c r="AH26" s="103"/>
      <c r="AI26" s="105"/>
      <c r="AJ26" s="101"/>
      <c r="AK26" s="104"/>
      <c r="AL26" s="103"/>
      <c r="AM26" s="89"/>
      <c r="AN26" s="89"/>
      <c r="AO26" s="118"/>
      <c r="AP26" s="92"/>
      <c r="AQ26" s="109">
        <v>2</v>
      </c>
      <c r="AR26" s="124"/>
      <c r="AS26" s="125"/>
      <c r="AT26" s="120"/>
    </row>
    <row r="27" spans="1:46" ht="121.5" customHeight="1">
      <c r="A27" s="126" t="s">
        <v>206</v>
      </c>
      <c r="B27" s="287" t="s">
        <v>433</v>
      </c>
      <c r="C27" s="507" t="s">
        <v>434</v>
      </c>
      <c r="D27" s="462">
        <v>5</v>
      </c>
      <c r="E27" s="129">
        <f t="shared" si="15"/>
        <v>150</v>
      </c>
      <c r="F27" s="130">
        <f t="shared" si="16"/>
        <v>64</v>
      </c>
      <c r="G27" s="462">
        <v>32</v>
      </c>
      <c r="H27" s="462">
        <v>16</v>
      </c>
      <c r="I27" s="462">
        <v>16</v>
      </c>
      <c r="J27" s="131">
        <f t="shared" si="17"/>
        <v>86</v>
      </c>
      <c r="K27" s="132"/>
      <c r="L27" s="461"/>
      <c r="M27" s="134"/>
      <c r="N27" s="464"/>
      <c r="O27" s="132">
        <v>2</v>
      </c>
      <c r="P27" s="461">
        <v>1</v>
      </c>
      <c r="Q27" s="134">
        <v>1</v>
      </c>
      <c r="R27" s="464">
        <v>5</v>
      </c>
      <c r="S27" s="132"/>
      <c r="T27" s="461"/>
      <c r="U27" s="134"/>
      <c r="V27" s="464"/>
      <c r="W27" s="132"/>
      <c r="X27" s="461"/>
      <c r="Y27" s="134"/>
      <c r="Z27" s="464"/>
      <c r="AA27" s="132"/>
      <c r="AB27" s="461"/>
      <c r="AC27" s="134"/>
      <c r="AD27" s="464"/>
      <c r="AE27" s="460"/>
      <c r="AF27" s="461"/>
      <c r="AG27" s="134"/>
      <c r="AH27" s="464"/>
      <c r="AI27" s="460"/>
      <c r="AJ27" s="461"/>
      <c r="AK27" s="134"/>
      <c r="AL27" s="464"/>
      <c r="AM27" s="132"/>
      <c r="AN27" s="461"/>
      <c r="AO27" s="134"/>
      <c r="AP27" s="464"/>
      <c r="AQ27" s="109">
        <v>2</v>
      </c>
      <c r="AR27" s="130"/>
      <c r="AS27" s="462"/>
      <c r="AT27" s="120"/>
    </row>
    <row r="28" spans="1:46" ht="92.25" customHeight="1" thickBot="1">
      <c r="A28" s="126" t="s">
        <v>206</v>
      </c>
      <c r="B28" s="286" t="s">
        <v>262</v>
      </c>
      <c r="C28" s="127" t="s">
        <v>207</v>
      </c>
      <c r="D28" s="462">
        <v>5</v>
      </c>
      <c r="E28" s="129">
        <f t="shared" si="15"/>
        <v>150</v>
      </c>
      <c r="F28" s="130">
        <f t="shared" si="16"/>
        <v>64</v>
      </c>
      <c r="G28" s="462">
        <v>32</v>
      </c>
      <c r="H28" s="462">
        <v>16</v>
      </c>
      <c r="I28" s="462">
        <v>16</v>
      </c>
      <c r="J28" s="131">
        <f t="shared" si="17"/>
        <v>86</v>
      </c>
      <c r="K28" s="132">
        <v>2</v>
      </c>
      <c r="L28" s="461">
        <v>1</v>
      </c>
      <c r="M28" s="134">
        <v>1</v>
      </c>
      <c r="N28" s="464">
        <v>5</v>
      </c>
      <c r="O28" s="132"/>
      <c r="P28" s="461"/>
      <c r="Q28" s="134"/>
      <c r="R28" s="464"/>
      <c r="S28" s="132"/>
      <c r="T28" s="461"/>
      <c r="U28" s="134"/>
      <c r="V28" s="464"/>
      <c r="W28" s="132"/>
      <c r="X28" s="461"/>
      <c r="Y28" s="134"/>
      <c r="Z28" s="464"/>
      <c r="AA28" s="132"/>
      <c r="AB28" s="461"/>
      <c r="AC28" s="134"/>
      <c r="AD28" s="464"/>
      <c r="AE28" s="460"/>
      <c r="AF28" s="461"/>
      <c r="AG28" s="134"/>
      <c r="AH28" s="464"/>
      <c r="AI28" s="460"/>
      <c r="AJ28" s="461"/>
      <c r="AK28" s="134"/>
      <c r="AL28" s="464"/>
      <c r="AM28" s="132"/>
      <c r="AN28" s="461"/>
      <c r="AO28" s="134"/>
      <c r="AP28" s="464"/>
      <c r="AQ28" s="463">
        <v>1</v>
      </c>
      <c r="AR28" s="130"/>
      <c r="AS28" s="462"/>
      <c r="AT28" s="120"/>
    </row>
    <row r="29" spans="1:46" ht="29.25" customHeight="1" thickBot="1">
      <c r="A29" s="382"/>
      <c r="B29" s="383" t="s">
        <v>191</v>
      </c>
      <c r="C29" s="384"/>
      <c r="D29" s="385">
        <v>5</v>
      </c>
      <c r="E29" s="327">
        <f>E30*1</f>
        <v>150</v>
      </c>
      <c r="F29" s="386"/>
      <c r="G29" s="387"/>
      <c r="H29" s="388"/>
      <c r="I29" s="388"/>
      <c r="J29" s="389"/>
      <c r="K29" s="670">
        <f>SUM(K31:M32)</f>
        <v>0</v>
      </c>
      <c r="L29" s="671"/>
      <c r="M29" s="672"/>
      <c r="N29" s="327">
        <f>SUM(N31)</f>
        <v>0</v>
      </c>
      <c r="O29" s="670">
        <f>SUM(O30:Q32)</f>
        <v>0</v>
      </c>
      <c r="P29" s="671"/>
      <c r="Q29" s="672"/>
      <c r="R29" s="390">
        <f>SUM(R30)</f>
        <v>0</v>
      </c>
      <c r="S29" s="670">
        <f>SUM(S30:U32)</f>
        <v>4</v>
      </c>
      <c r="T29" s="671"/>
      <c r="U29" s="672"/>
      <c r="V29" s="390">
        <f>SUM(V30)</f>
        <v>5</v>
      </c>
      <c r="W29" s="670">
        <f>SUM(W31:Y32)</f>
        <v>0</v>
      </c>
      <c r="X29" s="671"/>
      <c r="Y29" s="672"/>
      <c r="Z29" s="327">
        <f>SUM(Z31)</f>
        <v>0</v>
      </c>
      <c r="AA29" s="670">
        <f>SUM(AA31:AC32)</f>
        <v>0</v>
      </c>
      <c r="AB29" s="671"/>
      <c r="AC29" s="672"/>
      <c r="AD29" s="327">
        <f>SUM(AD31)</f>
        <v>0</v>
      </c>
      <c r="AE29" s="670">
        <f>SUM(AE31:AG32)</f>
        <v>0</v>
      </c>
      <c r="AF29" s="671"/>
      <c r="AG29" s="672"/>
      <c r="AH29" s="327">
        <f>SUM(AH31)</f>
        <v>0</v>
      </c>
      <c r="AI29" s="670">
        <f>SUM(AI31:AK32)</f>
        <v>0</v>
      </c>
      <c r="AJ29" s="671"/>
      <c r="AK29" s="672"/>
      <c r="AL29" s="327">
        <f>SUM(AL31)</f>
        <v>0</v>
      </c>
      <c r="AM29" s="670">
        <f>SUM(AM31:AO32)</f>
        <v>0</v>
      </c>
      <c r="AN29" s="671"/>
      <c r="AO29" s="672"/>
      <c r="AP29" s="327">
        <f>SUM(AP31)</f>
        <v>0</v>
      </c>
      <c r="AQ29" s="391"/>
      <c r="AR29" s="392"/>
      <c r="AS29" s="393"/>
      <c r="AT29" s="120"/>
    </row>
    <row r="30" spans="1:46" ht="0.75" customHeight="1">
      <c r="A30" s="230"/>
      <c r="B30" s="231"/>
      <c r="C30" s="232"/>
      <c r="D30" s="779">
        <v>5</v>
      </c>
      <c r="E30" s="709">
        <f>D30*30</f>
        <v>150</v>
      </c>
      <c r="F30" s="677">
        <f>SUM(G30:I32)</f>
        <v>64</v>
      </c>
      <c r="G30" s="659">
        <v>32</v>
      </c>
      <c r="H30" s="774">
        <v>16</v>
      </c>
      <c r="I30" s="659">
        <v>16</v>
      </c>
      <c r="J30" s="655">
        <f>E30-F30</f>
        <v>86</v>
      </c>
      <c r="K30" s="780"/>
      <c r="L30" s="781"/>
      <c r="M30" s="776"/>
      <c r="N30" s="657"/>
      <c r="O30" s="773"/>
      <c r="P30" s="774"/>
      <c r="Q30" s="776"/>
      <c r="R30" s="777"/>
      <c r="S30" s="773">
        <v>2</v>
      </c>
      <c r="T30" s="774">
        <v>1</v>
      </c>
      <c r="U30" s="776">
        <v>1</v>
      </c>
      <c r="V30" s="777">
        <v>5</v>
      </c>
      <c r="W30" s="773"/>
      <c r="X30" s="774"/>
      <c r="Y30" s="775"/>
      <c r="Z30" s="657"/>
      <c r="AA30" s="773"/>
      <c r="AB30" s="774"/>
      <c r="AC30" s="775"/>
      <c r="AD30" s="657"/>
      <c r="AE30" s="773"/>
      <c r="AF30" s="774"/>
      <c r="AG30" s="775"/>
      <c r="AH30" s="657"/>
      <c r="AI30" s="773"/>
      <c r="AJ30" s="774"/>
      <c r="AK30" s="775"/>
      <c r="AL30" s="657"/>
      <c r="AM30" s="773"/>
      <c r="AN30" s="774"/>
      <c r="AO30" s="775"/>
      <c r="AP30" s="657"/>
      <c r="AQ30" s="709">
        <v>3</v>
      </c>
      <c r="AR30" s="778"/>
      <c r="AS30" s="778"/>
      <c r="AT30" s="120"/>
    </row>
    <row r="31" spans="1:46" ht="90" customHeight="1">
      <c r="A31" s="233" t="s">
        <v>208</v>
      </c>
      <c r="B31" s="420" t="s">
        <v>277</v>
      </c>
      <c r="C31" s="653" t="s">
        <v>269</v>
      </c>
      <c r="D31" s="629"/>
      <c r="E31" s="629"/>
      <c r="F31" s="620"/>
      <c r="G31" s="540"/>
      <c r="H31" s="540"/>
      <c r="I31" s="540"/>
      <c r="J31" s="564"/>
      <c r="K31" s="620"/>
      <c r="L31" s="702"/>
      <c r="M31" s="564"/>
      <c r="N31" s="629"/>
      <c r="O31" s="634"/>
      <c r="P31" s="540"/>
      <c r="Q31" s="564"/>
      <c r="R31" s="629"/>
      <c r="S31" s="634"/>
      <c r="T31" s="540"/>
      <c r="U31" s="564"/>
      <c r="V31" s="629"/>
      <c r="W31" s="634"/>
      <c r="X31" s="540"/>
      <c r="Y31" s="680"/>
      <c r="Z31" s="629"/>
      <c r="AA31" s="634"/>
      <c r="AB31" s="540"/>
      <c r="AC31" s="680"/>
      <c r="AD31" s="629"/>
      <c r="AE31" s="634"/>
      <c r="AF31" s="540"/>
      <c r="AG31" s="680"/>
      <c r="AH31" s="629"/>
      <c r="AI31" s="634"/>
      <c r="AJ31" s="540"/>
      <c r="AK31" s="680"/>
      <c r="AL31" s="629"/>
      <c r="AM31" s="634"/>
      <c r="AN31" s="540"/>
      <c r="AO31" s="680"/>
      <c r="AP31" s="629"/>
      <c r="AQ31" s="629"/>
      <c r="AR31" s="629"/>
      <c r="AS31" s="629"/>
      <c r="AT31" s="120"/>
    </row>
    <row r="32" spans="1:46" ht="69" customHeight="1" thickBot="1">
      <c r="A32" s="233" t="s">
        <v>209</v>
      </c>
      <c r="B32" s="421" t="s">
        <v>278</v>
      </c>
      <c r="C32" s="663"/>
      <c r="D32" s="629"/>
      <c r="E32" s="559"/>
      <c r="F32" s="621"/>
      <c r="G32" s="552"/>
      <c r="H32" s="540"/>
      <c r="I32" s="552"/>
      <c r="J32" s="565"/>
      <c r="K32" s="620"/>
      <c r="L32" s="702"/>
      <c r="M32" s="564"/>
      <c r="N32" s="559"/>
      <c r="O32" s="634"/>
      <c r="P32" s="540"/>
      <c r="Q32" s="564"/>
      <c r="R32" s="559"/>
      <c r="S32" s="634"/>
      <c r="T32" s="540"/>
      <c r="U32" s="564"/>
      <c r="V32" s="559"/>
      <c r="W32" s="634"/>
      <c r="X32" s="540"/>
      <c r="Y32" s="680"/>
      <c r="Z32" s="559"/>
      <c r="AA32" s="634"/>
      <c r="AB32" s="540"/>
      <c r="AC32" s="680"/>
      <c r="AD32" s="559"/>
      <c r="AE32" s="634"/>
      <c r="AF32" s="540"/>
      <c r="AG32" s="680"/>
      <c r="AH32" s="559"/>
      <c r="AI32" s="634"/>
      <c r="AJ32" s="540"/>
      <c r="AK32" s="680"/>
      <c r="AL32" s="559"/>
      <c r="AM32" s="634"/>
      <c r="AN32" s="540"/>
      <c r="AO32" s="680"/>
      <c r="AP32" s="559"/>
      <c r="AQ32" s="559"/>
      <c r="AR32" s="559"/>
      <c r="AS32" s="559"/>
      <c r="AT32" s="120"/>
    </row>
    <row r="33" spans="1:46" ht="23.25" customHeight="1" thickBot="1">
      <c r="A33" s="316" t="s">
        <v>147</v>
      </c>
      <c r="B33" s="560" t="s">
        <v>148</v>
      </c>
      <c r="C33" s="561"/>
      <c r="D33" s="561"/>
      <c r="E33" s="561"/>
      <c r="F33" s="561"/>
      <c r="G33" s="561"/>
      <c r="H33" s="561"/>
      <c r="I33" s="561"/>
      <c r="J33" s="561"/>
      <c r="K33" s="561"/>
      <c r="L33" s="561"/>
      <c r="M33" s="561"/>
      <c r="N33" s="561"/>
      <c r="O33" s="561"/>
      <c r="P33" s="561"/>
      <c r="Q33" s="561"/>
      <c r="R33" s="561"/>
      <c r="S33" s="561"/>
      <c r="T33" s="561"/>
      <c r="U33" s="561"/>
      <c r="V33" s="561"/>
      <c r="W33" s="561"/>
      <c r="X33" s="561"/>
      <c r="Y33" s="561"/>
      <c r="Z33" s="561"/>
      <c r="AA33" s="561"/>
      <c r="AB33" s="561"/>
      <c r="AC33" s="561"/>
      <c r="AD33" s="561"/>
      <c r="AE33" s="561"/>
      <c r="AF33" s="561"/>
      <c r="AG33" s="561"/>
      <c r="AH33" s="561"/>
      <c r="AI33" s="561"/>
      <c r="AJ33" s="561"/>
      <c r="AK33" s="561"/>
      <c r="AL33" s="561"/>
      <c r="AM33" s="561"/>
      <c r="AN33" s="561"/>
      <c r="AO33" s="561"/>
      <c r="AP33" s="561"/>
      <c r="AQ33" s="561"/>
      <c r="AR33" s="561"/>
      <c r="AS33" s="562"/>
      <c r="AT33" s="115"/>
    </row>
    <row r="34" spans="1:46" ht="19.5" customHeight="1" thickBot="1">
      <c r="A34" s="708" t="s">
        <v>189</v>
      </c>
      <c r="B34" s="672"/>
      <c r="C34" s="384"/>
      <c r="D34" s="327">
        <f>D35+D51</f>
        <v>115</v>
      </c>
      <c r="E34" s="327">
        <f>E35+E51</f>
        <v>3300</v>
      </c>
      <c r="F34" s="327"/>
      <c r="G34" s="387"/>
      <c r="H34" s="327"/>
      <c r="I34" s="387"/>
      <c r="J34" s="327"/>
      <c r="K34" s="670">
        <f>K35+K51</f>
        <v>0</v>
      </c>
      <c r="L34" s="671"/>
      <c r="M34" s="672"/>
      <c r="N34" s="327">
        <f>N35+N51</f>
        <v>0</v>
      </c>
      <c r="O34" s="670">
        <f>O35+O51</f>
        <v>4</v>
      </c>
      <c r="P34" s="671"/>
      <c r="Q34" s="672"/>
      <c r="R34" s="390">
        <f>R35+R51</f>
        <v>5</v>
      </c>
      <c r="S34" s="670">
        <f>S35+S51</f>
        <v>16</v>
      </c>
      <c r="T34" s="671"/>
      <c r="U34" s="672"/>
      <c r="V34" s="327">
        <f>V35+V51</f>
        <v>20</v>
      </c>
      <c r="W34" s="670">
        <f>W35+W51</f>
        <v>12</v>
      </c>
      <c r="X34" s="671"/>
      <c r="Y34" s="672"/>
      <c r="Z34" s="390">
        <f>Z35+Z51</f>
        <v>15</v>
      </c>
      <c r="AA34" s="670">
        <f>AA35+AA51</f>
        <v>20</v>
      </c>
      <c r="AB34" s="671"/>
      <c r="AC34" s="672"/>
      <c r="AD34" s="327">
        <f>AD35+AD51</f>
        <v>25</v>
      </c>
      <c r="AE34" s="670">
        <f>AE35+AE51</f>
        <v>16</v>
      </c>
      <c r="AF34" s="671"/>
      <c r="AG34" s="672"/>
      <c r="AH34" s="327">
        <f>AH35+AH51</f>
        <v>20</v>
      </c>
      <c r="AI34" s="670">
        <f>AI35+AI51</f>
        <v>20</v>
      </c>
      <c r="AJ34" s="671"/>
      <c r="AK34" s="672"/>
      <c r="AL34" s="327">
        <f>AL35+AL51</f>
        <v>30</v>
      </c>
      <c r="AM34" s="670">
        <f>AM35+AM51</f>
        <v>0</v>
      </c>
      <c r="AN34" s="671"/>
      <c r="AO34" s="672"/>
      <c r="AP34" s="327">
        <f>AP35+AP51</f>
        <v>0</v>
      </c>
      <c r="AQ34" s="326"/>
      <c r="AR34" s="328"/>
      <c r="AS34" s="326"/>
      <c r="AT34" s="120"/>
    </row>
    <row r="35" spans="1:46" ht="50.25" customHeight="1" thickBot="1">
      <c r="A35" s="382"/>
      <c r="B35" s="394" t="s">
        <v>190</v>
      </c>
      <c r="C35" s="384"/>
      <c r="D35" s="385">
        <f>SUM(D36:D50)</f>
        <v>75</v>
      </c>
      <c r="E35" s="385">
        <f>SUM(E36:E50)</f>
        <v>2250</v>
      </c>
      <c r="F35" s="385"/>
      <c r="G35" s="385"/>
      <c r="H35" s="385"/>
      <c r="I35" s="385"/>
      <c r="J35" s="385"/>
      <c r="K35" s="670">
        <f>SUM(K36:M50)</f>
        <v>0</v>
      </c>
      <c r="L35" s="671"/>
      <c r="M35" s="672"/>
      <c r="N35" s="327">
        <f>SUM(N36:N50)</f>
        <v>0</v>
      </c>
      <c r="O35" s="670">
        <f>SUM(O36:Q50)</f>
        <v>4</v>
      </c>
      <c r="P35" s="671"/>
      <c r="Q35" s="672"/>
      <c r="R35" s="390">
        <f>SUM(R36:R50)</f>
        <v>5</v>
      </c>
      <c r="S35" s="670">
        <f>SUM(S36:U50)</f>
        <v>16</v>
      </c>
      <c r="T35" s="671"/>
      <c r="U35" s="672"/>
      <c r="V35" s="327">
        <f>SUM(V36:V50)</f>
        <v>20</v>
      </c>
      <c r="W35" s="670">
        <f>SUM(W36:Y50)</f>
        <v>12</v>
      </c>
      <c r="X35" s="671"/>
      <c r="Y35" s="672"/>
      <c r="Z35" s="327">
        <f>SUM(Z36:Z50)</f>
        <v>15</v>
      </c>
      <c r="AA35" s="670">
        <f>SUM(AA36:AC50)</f>
        <v>16</v>
      </c>
      <c r="AB35" s="671"/>
      <c r="AC35" s="672"/>
      <c r="AD35" s="327">
        <f>SUM(AD36:AD50)</f>
        <v>20</v>
      </c>
      <c r="AE35" s="670">
        <f>SUM(AE36:AG50)</f>
        <v>12</v>
      </c>
      <c r="AF35" s="671"/>
      <c r="AG35" s="672"/>
      <c r="AH35" s="327">
        <f>SUM(AH36:AH50)</f>
        <v>15</v>
      </c>
      <c r="AI35" s="670">
        <f>SUM(AI36:AK50)</f>
        <v>0</v>
      </c>
      <c r="AJ35" s="671"/>
      <c r="AK35" s="672"/>
      <c r="AL35" s="327">
        <f>SUM(AL36:AL50)</f>
        <v>0</v>
      </c>
      <c r="AM35" s="670">
        <f>SUM(AM36:AO50)</f>
        <v>0</v>
      </c>
      <c r="AN35" s="671"/>
      <c r="AO35" s="672"/>
      <c r="AP35" s="327">
        <f>SUM(AP36:AP50)</f>
        <v>0</v>
      </c>
      <c r="AQ35" s="326"/>
      <c r="AR35" s="328"/>
      <c r="AS35" s="326"/>
      <c r="AT35" s="120"/>
    </row>
    <row r="36" spans="1:46" ht="51" customHeight="1">
      <c r="A36" s="144" t="s">
        <v>210</v>
      </c>
      <c r="B36" s="422" t="s">
        <v>279</v>
      </c>
      <c r="C36" s="423" t="s">
        <v>270</v>
      </c>
      <c r="D36" s="94">
        <v>5</v>
      </c>
      <c r="E36" s="109">
        <f t="shared" ref="E36:E50" si="18">D36*30</f>
        <v>150</v>
      </c>
      <c r="F36" s="109">
        <f t="shared" ref="F36:F50" si="19">G36+H36+I36</f>
        <v>64</v>
      </c>
      <c r="G36" s="118">
        <v>32</v>
      </c>
      <c r="H36" s="109">
        <v>16</v>
      </c>
      <c r="I36" s="118">
        <v>16</v>
      </c>
      <c r="J36" s="109">
        <f t="shared" ref="J36:J50" si="20">E36-F36</f>
        <v>86</v>
      </c>
      <c r="K36" s="93"/>
      <c r="L36" s="90"/>
      <c r="M36" s="234"/>
      <c r="N36" s="235"/>
      <c r="O36" s="89">
        <v>2</v>
      </c>
      <c r="P36" s="90">
        <v>1</v>
      </c>
      <c r="Q36" s="91">
        <v>1</v>
      </c>
      <c r="R36" s="145">
        <v>5</v>
      </c>
      <c r="S36" s="89"/>
      <c r="T36" s="90"/>
      <c r="U36" s="91"/>
      <c r="V36" s="92"/>
      <c r="W36" s="89"/>
      <c r="X36" s="90"/>
      <c r="Y36" s="91"/>
      <c r="Z36" s="92"/>
      <c r="AA36" s="89"/>
      <c r="AB36" s="90"/>
      <c r="AC36" s="91"/>
      <c r="AD36" s="92"/>
      <c r="AE36" s="93"/>
      <c r="AF36" s="90"/>
      <c r="AG36" s="91"/>
      <c r="AH36" s="92"/>
      <c r="AI36" s="93"/>
      <c r="AJ36" s="90"/>
      <c r="AK36" s="91"/>
      <c r="AL36" s="92"/>
      <c r="AM36" s="89"/>
      <c r="AN36" s="90"/>
      <c r="AO36" s="91"/>
      <c r="AP36" s="92"/>
      <c r="AQ36" s="109">
        <v>2</v>
      </c>
      <c r="AR36" s="94"/>
      <c r="AS36" s="109"/>
      <c r="AT36" s="120"/>
    </row>
    <row r="37" spans="1:46" ht="86.25" customHeight="1">
      <c r="A37" s="233" t="s">
        <v>211</v>
      </c>
      <c r="B37" s="424" t="s">
        <v>280</v>
      </c>
      <c r="C37" s="417" t="s">
        <v>271</v>
      </c>
      <c r="D37" s="236">
        <v>5</v>
      </c>
      <c r="E37" s="98">
        <f t="shared" si="18"/>
        <v>150</v>
      </c>
      <c r="F37" s="98">
        <f t="shared" si="19"/>
        <v>64</v>
      </c>
      <c r="G37" s="99">
        <v>32</v>
      </c>
      <c r="H37" s="98">
        <v>32</v>
      </c>
      <c r="I37" s="99"/>
      <c r="J37" s="98">
        <f t="shared" si="20"/>
        <v>86</v>
      </c>
      <c r="K37" s="105"/>
      <c r="L37" s="101"/>
      <c r="M37" s="102"/>
      <c r="N37" s="103"/>
      <c r="O37" s="100"/>
      <c r="P37" s="101"/>
      <c r="Q37" s="104"/>
      <c r="R37" s="237"/>
      <c r="S37" s="100">
        <v>2</v>
      </c>
      <c r="T37" s="101">
        <v>2</v>
      </c>
      <c r="U37" s="104"/>
      <c r="V37" s="237">
        <v>5</v>
      </c>
      <c r="W37" s="100"/>
      <c r="X37" s="101"/>
      <c r="Y37" s="104"/>
      <c r="Z37" s="103"/>
      <c r="AA37" s="100"/>
      <c r="AB37" s="101"/>
      <c r="AC37" s="104"/>
      <c r="AD37" s="103"/>
      <c r="AE37" s="105"/>
      <c r="AF37" s="101"/>
      <c r="AG37" s="104"/>
      <c r="AH37" s="103"/>
      <c r="AI37" s="105"/>
      <c r="AJ37" s="101"/>
      <c r="AK37" s="104"/>
      <c r="AL37" s="103"/>
      <c r="AM37" s="100"/>
      <c r="AN37" s="101"/>
      <c r="AO37" s="104"/>
      <c r="AP37" s="103"/>
      <c r="AQ37" s="109">
        <v>3</v>
      </c>
      <c r="AR37" s="106"/>
      <c r="AS37" s="98"/>
      <c r="AT37" s="120"/>
    </row>
    <row r="38" spans="1:46" ht="132" customHeight="1">
      <c r="A38" s="233" t="s">
        <v>212</v>
      </c>
      <c r="B38" s="425" t="s">
        <v>281</v>
      </c>
      <c r="C38" s="417" t="s">
        <v>272</v>
      </c>
      <c r="D38" s="147">
        <v>5</v>
      </c>
      <c r="E38" s="98">
        <f t="shared" si="18"/>
        <v>150</v>
      </c>
      <c r="F38" s="98">
        <f t="shared" si="19"/>
        <v>64</v>
      </c>
      <c r="G38" s="99">
        <v>32</v>
      </c>
      <c r="H38" s="98">
        <v>16</v>
      </c>
      <c r="I38" s="99">
        <v>16</v>
      </c>
      <c r="J38" s="98">
        <f t="shared" si="20"/>
        <v>86</v>
      </c>
      <c r="K38" s="105"/>
      <c r="L38" s="101"/>
      <c r="M38" s="102"/>
      <c r="N38" s="103"/>
      <c r="O38" s="100"/>
      <c r="P38" s="101"/>
      <c r="Q38" s="104"/>
      <c r="R38" s="151"/>
      <c r="S38" s="100">
        <v>2</v>
      </c>
      <c r="T38" s="101">
        <v>1</v>
      </c>
      <c r="U38" s="104">
        <v>1</v>
      </c>
      <c r="V38" s="103">
        <v>5</v>
      </c>
      <c r="W38" s="100"/>
      <c r="X38" s="101"/>
      <c r="Y38" s="104"/>
      <c r="Z38" s="103"/>
      <c r="AA38" s="100"/>
      <c r="AB38" s="101"/>
      <c r="AC38" s="104"/>
      <c r="AD38" s="103"/>
      <c r="AE38" s="105"/>
      <c r="AF38" s="101"/>
      <c r="AG38" s="104"/>
      <c r="AH38" s="103"/>
      <c r="AI38" s="105"/>
      <c r="AJ38" s="101"/>
      <c r="AK38" s="104"/>
      <c r="AL38" s="103"/>
      <c r="AM38" s="100"/>
      <c r="AN38" s="101"/>
      <c r="AO38" s="104"/>
      <c r="AP38" s="103"/>
      <c r="AQ38" s="109">
        <v>3</v>
      </c>
      <c r="AR38" s="106"/>
      <c r="AS38" s="98"/>
      <c r="AT38" s="120"/>
    </row>
    <row r="39" spans="1:46" ht="110.25" customHeight="1">
      <c r="A39" s="233" t="s">
        <v>213</v>
      </c>
      <c r="B39" s="426" t="s">
        <v>282</v>
      </c>
      <c r="C39" s="417" t="s">
        <v>313</v>
      </c>
      <c r="D39" s="147">
        <v>5</v>
      </c>
      <c r="E39" s="98">
        <f t="shared" si="18"/>
        <v>150</v>
      </c>
      <c r="F39" s="98">
        <f t="shared" si="19"/>
        <v>64</v>
      </c>
      <c r="G39" s="99"/>
      <c r="H39" s="98"/>
      <c r="I39" s="99">
        <v>64</v>
      </c>
      <c r="J39" s="98">
        <f t="shared" si="20"/>
        <v>86</v>
      </c>
      <c r="K39" s="105"/>
      <c r="L39" s="101"/>
      <c r="M39" s="102"/>
      <c r="N39" s="103"/>
      <c r="O39" s="100"/>
      <c r="P39" s="101"/>
      <c r="Q39" s="104"/>
      <c r="R39" s="151"/>
      <c r="S39" s="100"/>
      <c r="T39" s="101"/>
      <c r="U39" s="104">
        <v>4</v>
      </c>
      <c r="V39" s="238">
        <v>5</v>
      </c>
      <c r="W39" s="100"/>
      <c r="X39" s="101"/>
      <c r="Y39" s="104"/>
      <c r="Z39" s="103"/>
      <c r="AA39" s="100"/>
      <c r="AB39" s="101"/>
      <c r="AC39" s="104"/>
      <c r="AD39" s="103"/>
      <c r="AE39" s="105"/>
      <c r="AF39" s="101"/>
      <c r="AG39" s="104"/>
      <c r="AH39" s="103"/>
      <c r="AI39" s="105"/>
      <c r="AJ39" s="101"/>
      <c r="AK39" s="104"/>
      <c r="AL39" s="103"/>
      <c r="AM39" s="100"/>
      <c r="AN39" s="101"/>
      <c r="AO39" s="104"/>
      <c r="AP39" s="103"/>
      <c r="AQ39" s="109">
        <v>3</v>
      </c>
      <c r="AR39" s="106"/>
      <c r="AS39" s="98"/>
      <c r="AT39" s="120"/>
    </row>
    <row r="40" spans="1:46" ht="70.5" customHeight="1">
      <c r="A40" s="233" t="s">
        <v>214</v>
      </c>
      <c r="B40" s="426" t="s">
        <v>291</v>
      </c>
      <c r="C40" s="417" t="s">
        <v>292</v>
      </c>
      <c r="D40" s="147">
        <v>5</v>
      </c>
      <c r="E40" s="98">
        <f t="shared" si="18"/>
        <v>150</v>
      </c>
      <c r="F40" s="98">
        <f t="shared" si="19"/>
        <v>64</v>
      </c>
      <c r="G40" s="99">
        <v>32</v>
      </c>
      <c r="H40" s="98">
        <v>16</v>
      </c>
      <c r="I40" s="99">
        <v>16</v>
      </c>
      <c r="J40" s="98">
        <f t="shared" si="20"/>
        <v>86</v>
      </c>
      <c r="K40" s="105"/>
      <c r="L40" s="101"/>
      <c r="M40" s="102"/>
      <c r="N40" s="103"/>
      <c r="O40" s="100"/>
      <c r="P40" s="101"/>
      <c r="Q40" s="104"/>
      <c r="R40" s="151"/>
      <c r="S40" s="100">
        <v>2</v>
      </c>
      <c r="T40" s="101">
        <v>1</v>
      </c>
      <c r="U40" s="104">
        <v>1</v>
      </c>
      <c r="V40" s="103">
        <v>5</v>
      </c>
      <c r="W40" s="100"/>
      <c r="X40" s="101"/>
      <c r="Y40" s="104"/>
      <c r="Z40" s="103"/>
      <c r="AA40" s="100"/>
      <c r="AB40" s="101"/>
      <c r="AC40" s="104"/>
      <c r="AD40" s="103"/>
      <c r="AE40" s="105"/>
      <c r="AF40" s="101"/>
      <c r="AG40" s="104"/>
      <c r="AH40" s="103"/>
      <c r="AI40" s="105"/>
      <c r="AJ40" s="101"/>
      <c r="AK40" s="104"/>
      <c r="AL40" s="103"/>
      <c r="AM40" s="100"/>
      <c r="AN40" s="101"/>
      <c r="AO40" s="104"/>
      <c r="AP40" s="103"/>
      <c r="AQ40" s="109">
        <v>3</v>
      </c>
      <c r="AR40" s="106"/>
      <c r="AS40" s="98"/>
      <c r="AT40" s="120"/>
    </row>
    <row r="41" spans="1:46" ht="77.25" customHeight="1">
      <c r="A41" s="233" t="s">
        <v>215</v>
      </c>
      <c r="B41" s="425" t="s">
        <v>284</v>
      </c>
      <c r="C41" s="417" t="s">
        <v>271</v>
      </c>
      <c r="D41" s="147">
        <v>5</v>
      </c>
      <c r="E41" s="98">
        <f t="shared" si="18"/>
        <v>150</v>
      </c>
      <c r="F41" s="98">
        <f t="shared" si="19"/>
        <v>64</v>
      </c>
      <c r="G41" s="99">
        <v>32</v>
      </c>
      <c r="H41" s="98"/>
      <c r="I41" s="99">
        <v>32</v>
      </c>
      <c r="J41" s="98">
        <f t="shared" si="20"/>
        <v>86</v>
      </c>
      <c r="K41" s="105"/>
      <c r="L41" s="101"/>
      <c r="M41" s="102"/>
      <c r="N41" s="103"/>
      <c r="O41" s="100"/>
      <c r="P41" s="101"/>
      <c r="Q41" s="104"/>
      <c r="R41" s="151"/>
      <c r="S41" s="100"/>
      <c r="T41" s="101"/>
      <c r="U41" s="104"/>
      <c r="V41" s="103"/>
      <c r="W41" s="100">
        <v>2</v>
      </c>
      <c r="X41" s="101"/>
      <c r="Y41" s="104">
        <v>2</v>
      </c>
      <c r="Z41" s="103">
        <v>5</v>
      </c>
      <c r="AA41" s="100"/>
      <c r="AB41" s="101"/>
      <c r="AC41" s="104"/>
      <c r="AD41" s="103"/>
      <c r="AE41" s="105"/>
      <c r="AF41" s="101"/>
      <c r="AG41" s="104"/>
      <c r="AH41" s="103"/>
      <c r="AI41" s="105"/>
      <c r="AJ41" s="101"/>
      <c r="AK41" s="104"/>
      <c r="AL41" s="103"/>
      <c r="AM41" s="100"/>
      <c r="AN41" s="101"/>
      <c r="AO41" s="104"/>
      <c r="AP41" s="103"/>
      <c r="AQ41" s="109">
        <v>4</v>
      </c>
      <c r="AR41" s="106"/>
      <c r="AS41" s="98"/>
      <c r="AT41" s="120"/>
    </row>
    <row r="42" spans="1:46" ht="84" customHeight="1">
      <c r="A42" s="233" t="s">
        <v>216</v>
      </c>
      <c r="B42" s="425" t="s">
        <v>300</v>
      </c>
      <c r="C42" s="417" t="s">
        <v>293</v>
      </c>
      <c r="D42" s="147">
        <v>5</v>
      </c>
      <c r="E42" s="98">
        <f t="shared" si="18"/>
        <v>150</v>
      </c>
      <c r="F42" s="98">
        <f t="shared" si="19"/>
        <v>64</v>
      </c>
      <c r="G42" s="99">
        <v>32</v>
      </c>
      <c r="H42" s="98">
        <v>16</v>
      </c>
      <c r="I42" s="99">
        <v>16</v>
      </c>
      <c r="J42" s="98">
        <f t="shared" si="20"/>
        <v>86</v>
      </c>
      <c r="K42" s="105"/>
      <c r="L42" s="101"/>
      <c r="M42" s="102"/>
      <c r="N42" s="103"/>
      <c r="O42" s="100"/>
      <c r="P42" s="101"/>
      <c r="Q42" s="104"/>
      <c r="R42" s="151"/>
      <c r="S42" s="100"/>
      <c r="T42" s="101"/>
      <c r="U42" s="104"/>
      <c r="V42" s="103"/>
      <c r="W42" s="100">
        <v>2</v>
      </c>
      <c r="X42" s="101">
        <v>1</v>
      </c>
      <c r="Y42" s="104">
        <v>1</v>
      </c>
      <c r="Z42" s="238">
        <v>5</v>
      </c>
      <c r="AA42" s="100"/>
      <c r="AB42" s="101"/>
      <c r="AC42" s="104"/>
      <c r="AD42" s="103"/>
      <c r="AE42" s="105"/>
      <c r="AF42" s="101"/>
      <c r="AG42" s="104"/>
      <c r="AH42" s="103"/>
      <c r="AI42" s="105"/>
      <c r="AJ42" s="101"/>
      <c r="AK42" s="104"/>
      <c r="AL42" s="103"/>
      <c r="AM42" s="100"/>
      <c r="AN42" s="101"/>
      <c r="AO42" s="104"/>
      <c r="AP42" s="103"/>
      <c r="AQ42" s="109">
        <v>4</v>
      </c>
      <c r="AR42" s="106"/>
      <c r="AS42" s="98"/>
      <c r="AT42" s="120"/>
    </row>
    <row r="43" spans="1:46" ht="57" customHeight="1">
      <c r="A43" s="233" t="s">
        <v>217</v>
      </c>
      <c r="B43" s="425" t="s">
        <v>283</v>
      </c>
      <c r="C43" s="417" t="s">
        <v>273</v>
      </c>
      <c r="D43" s="147">
        <v>5</v>
      </c>
      <c r="E43" s="98">
        <f t="shared" si="18"/>
        <v>150</v>
      </c>
      <c r="F43" s="98">
        <v>64</v>
      </c>
      <c r="G43" s="427">
        <v>32</v>
      </c>
      <c r="H43" s="98">
        <v>16</v>
      </c>
      <c r="I43" s="427">
        <v>16</v>
      </c>
      <c r="J43" s="98">
        <v>86</v>
      </c>
      <c r="K43" s="105"/>
      <c r="L43" s="101"/>
      <c r="M43" s="102"/>
      <c r="N43" s="103"/>
      <c r="O43" s="100"/>
      <c r="P43" s="101"/>
      <c r="Q43" s="104"/>
      <c r="R43" s="151"/>
      <c r="S43" s="100"/>
      <c r="T43" s="101"/>
      <c r="U43" s="104"/>
      <c r="V43" s="103"/>
      <c r="W43" s="100">
        <v>2</v>
      </c>
      <c r="X43" s="101">
        <v>1</v>
      </c>
      <c r="Y43" s="104">
        <v>1</v>
      </c>
      <c r="Z43" s="238">
        <v>5</v>
      </c>
      <c r="AA43" s="100"/>
      <c r="AB43" s="101"/>
      <c r="AC43" s="104"/>
      <c r="AD43" s="103"/>
      <c r="AE43" s="105"/>
      <c r="AF43" s="101"/>
      <c r="AG43" s="104"/>
      <c r="AH43" s="103"/>
      <c r="AI43" s="105"/>
      <c r="AJ43" s="101"/>
      <c r="AK43" s="104"/>
      <c r="AL43" s="103"/>
      <c r="AM43" s="100"/>
      <c r="AN43" s="101"/>
      <c r="AO43" s="104"/>
      <c r="AP43" s="103"/>
      <c r="AQ43" s="428">
        <v>4</v>
      </c>
      <c r="AR43" s="429"/>
      <c r="AS43" s="98"/>
      <c r="AT43" s="430"/>
    </row>
    <row r="44" spans="1:46" ht="51" customHeight="1">
      <c r="A44" s="233" t="s">
        <v>218</v>
      </c>
      <c r="B44" s="425" t="s">
        <v>294</v>
      </c>
      <c r="C44" s="417" t="s">
        <v>286</v>
      </c>
      <c r="D44" s="106">
        <v>5</v>
      </c>
      <c r="E44" s="98">
        <f t="shared" si="18"/>
        <v>150</v>
      </c>
      <c r="F44" s="98">
        <f t="shared" si="19"/>
        <v>64</v>
      </c>
      <c r="G44" s="99">
        <v>32</v>
      </c>
      <c r="H44" s="98"/>
      <c r="I44" s="99">
        <v>32</v>
      </c>
      <c r="J44" s="98">
        <f t="shared" si="20"/>
        <v>86</v>
      </c>
      <c r="K44" s="105"/>
      <c r="L44" s="101"/>
      <c r="M44" s="102"/>
      <c r="N44" s="103"/>
      <c r="O44" s="100"/>
      <c r="P44" s="101"/>
      <c r="Q44" s="104"/>
      <c r="R44" s="151"/>
      <c r="S44" s="100"/>
      <c r="T44" s="101"/>
      <c r="U44" s="104"/>
      <c r="V44" s="103"/>
      <c r="W44" s="100"/>
      <c r="X44" s="101"/>
      <c r="Y44" s="104"/>
      <c r="Z44" s="103"/>
      <c r="AA44" s="100">
        <v>2</v>
      </c>
      <c r="AB44" s="101"/>
      <c r="AC44" s="104">
        <v>2</v>
      </c>
      <c r="AD44" s="103">
        <v>5</v>
      </c>
      <c r="AE44" s="105"/>
      <c r="AF44" s="101"/>
      <c r="AG44" s="104"/>
      <c r="AH44" s="103"/>
      <c r="AI44" s="105"/>
      <c r="AJ44" s="101"/>
      <c r="AK44" s="104"/>
      <c r="AL44" s="103"/>
      <c r="AM44" s="100"/>
      <c r="AN44" s="101"/>
      <c r="AO44" s="104"/>
      <c r="AP44" s="103"/>
      <c r="AQ44" s="109">
        <v>5</v>
      </c>
      <c r="AR44" s="106"/>
      <c r="AS44" s="98"/>
      <c r="AT44" s="120"/>
    </row>
    <row r="45" spans="1:46" ht="90" customHeight="1">
      <c r="A45" s="233" t="s">
        <v>219</v>
      </c>
      <c r="B45" s="426" t="s">
        <v>287</v>
      </c>
      <c r="C45" s="417" t="s">
        <v>288</v>
      </c>
      <c r="D45" s="236">
        <v>5</v>
      </c>
      <c r="E45" s="98">
        <f t="shared" si="18"/>
        <v>150</v>
      </c>
      <c r="F45" s="98">
        <f t="shared" si="19"/>
        <v>64</v>
      </c>
      <c r="G45" s="99">
        <v>32</v>
      </c>
      <c r="H45" s="98"/>
      <c r="I45" s="99">
        <v>32</v>
      </c>
      <c r="J45" s="98">
        <f t="shared" si="20"/>
        <v>86</v>
      </c>
      <c r="K45" s="105"/>
      <c r="L45" s="101"/>
      <c r="M45" s="102"/>
      <c r="N45" s="103"/>
      <c r="O45" s="100"/>
      <c r="P45" s="101"/>
      <c r="Q45" s="104"/>
      <c r="R45" s="151"/>
      <c r="S45" s="100"/>
      <c r="T45" s="101"/>
      <c r="U45" s="104"/>
      <c r="V45" s="103"/>
      <c r="W45" s="100"/>
      <c r="X45" s="101"/>
      <c r="Y45" s="104"/>
      <c r="Z45" s="103"/>
      <c r="AA45" s="100">
        <v>2</v>
      </c>
      <c r="AB45" s="101"/>
      <c r="AC45" s="104">
        <v>2</v>
      </c>
      <c r="AD45" s="103">
        <v>5</v>
      </c>
      <c r="AE45" s="105"/>
      <c r="AF45" s="101"/>
      <c r="AG45" s="104"/>
      <c r="AH45" s="103"/>
      <c r="AI45" s="105"/>
      <c r="AJ45" s="101"/>
      <c r="AK45" s="104"/>
      <c r="AL45" s="103"/>
      <c r="AM45" s="100"/>
      <c r="AN45" s="101"/>
      <c r="AO45" s="104"/>
      <c r="AP45" s="103"/>
      <c r="AQ45" s="109">
        <v>5</v>
      </c>
      <c r="AR45" s="106"/>
      <c r="AS45" s="98"/>
      <c r="AT45" s="120"/>
    </row>
    <row r="46" spans="1:46" ht="83.25" customHeight="1">
      <c r="A46" s="233" t="s">
        <v>220</v>
      </c>
      <c r="B46" s="426" t="s">
        <v>289</v>
      </c>
      <c r="C46" s="417" t="s">
        <v>290</v>
      </c>
      <c r="D46" s="236">
        <v>5</v>
      </c>
      <c r="E46" s="98">
        <f t="shared" si="18"/>
        <v>150</v>
      </c>
      <c r="F46" s="98">
        <f t="shared" si="19"/>
        <v>64</v>
      </c>
      <c r="G46" s="99">
        <v>32</v>
      </c>
      <c r="H46" s="98"/>
      <c r="I46" s="99">
        <v>32</v>
      </c>
      <c r="J46" s="98">
        <f t="shared" si="20"/>
        <v>86</v>
      </c>
      <c r="K46" s="105"/>
      <c r="L46" s="101"/>
      <c r="M46" s="102"/>
      <c r="N46" s="103"/>
      <c r="O46" s="100"/>
      <c r="P46" s="101"/>
      <c r="Q46" s="104"/>
      <c r="R46" s="151"/>
      <c r="S46" s="100"/>
      <c r="T46" s="101"/>
      <c r="U46" s="104"/>
      <c r="V46" s="103"/>
      <c r="W46" s="100"/>
      <c r="X46" s="101"/>
      <c r="Y46" s="104"/>
      <c r="Z46" s="103"/>
      <c r="AA46" s="100">
        <v>2</v>
      </c>
      <c r="AB46" s="101"/>
      <c r="AC46" s="104">
        <v>2</v>
      </c>
      <c r="AD46" s="103">
        <v>5</v>
      </c>
      <c r="AE46" s="105"/>
      <c r="AF46" s="101"/>
      <c r="AG46" s="104"/>
      <c r="AH46" s="103"/>
      <c r="AI46" s="105"/>
      <c r="AJ46" s="101"/>
      <c r="AK46" s="104"/>
      <c r="AL46" s="103"/>
      <c r="AM46" s="100"/>
      <c r="AN46" s="101"/>
      <c r="AO46" s="104"/>
      <c r="AP46" s="103"/>
      <c r="AQ46" s="109">
        <v>5</v>
      </c>
      <c r="AR46" s="106"/>
      <c r="AS46" s="98"/>
      <c r="AT46" s="120"/>
    </row>
    <row r="47" spans="1:46" ht="51" customHeight="1">
      <c r="A47" s="233" t="s">
        <v>221</v>
      </c>
      <c r="B47" s="426" t="s">
        <v>285</v>
      </c>
      <c r="C47" s="417" t="s">
        <v>273</v>
      </c>
      <c r="D47" s="236">
        <v>5</v>
      </c>
      <c r="E47" s="98">
        <f t="shared" si="18"/>
        <v>150</v>
      </c>
      <c r="F47" s="98">
        <f t="shared" si="19"/>
        <v>64</v>
      </c>
      <c r="G47" s="99">
        <v>32</v>
      </c>
      <c r="H47" s="98"/>
      <c r="I47" s="99">
        <v>32</v>
      </c>
      <c r="J47" s="98">
        <f t="shared" si="20"/>
        <v>86</v>
      </c>
      <c r="K47" s="105"/>
      <c r="L47" s="101"/>
      <c r="M47" s="102"/>
      <c r="N47" s="103"/>
      <c r="O47" s="100"/>
      <c r="P47" s="101"/>
      <c r="Q47" s="104"/>
      <c r="R47" s="151"/>
      <c r="S47" s="100"/>
      <c r="T47" s="101"/>
      <c r="U47" s="104"/>
      <c r="V47" s="103"/>
      <c r="W47" s="100"/>
      <c r="X47" s="101"/>
      <c r="Y47" s="104"/>
      <c r="Z47" s="103"/>
      <c r="AA47" s="100">
        <v>2</v>
      </c>
      <c r="AB47" s="101"/>
      <c r="AC47" s="104">
        <v>2</v>
      </c>
      <c r="AD47" s="238">
        <v>5</v>
      </c>
      <c r="AE47" s="105"/>
      <c r="AF47" s="101"/>
      <c r="AG47" s="104"/>
      <c r="AH47" s="103"/>
      <c r="AI47" s="105"/>
      <c r="AJ47" s="101"/>
      <c r="AK47" s="104"/>
      <c r="AL47" s="103"/>
      <c r="AM47" s="100"/>
      <c r="AN47" s="101"/>
      <c r="AO47" s="104"/>
      <c r="AP47" s="103"/>
      <c r="AQ47" s="109">
        <v>5</v>
      </c>
      <c r="AR47" s="106"/>
      <c r="AS47" s="98"/>
      <c r="AT47" s="120"/>
    </row>
    <row r="48" spans="1:46" ht="51" customHeight="1">
      <c r="A48" s="233" t="s">
        <v>222</v>
      </c>
      <c r="B48" s="426" t="s">
        <v>295</v>
      </c>
      <c r="C48" s="417" t="s">
        <v>286</v>
      </c>
      <c r="D48" s="236">
        <v>5</v>
      </c>
      <c r="E48" s="98">
        <f t="shared" si="18"/>
        <v>150</v>
      </c>
      <c r="F48" s="98">
        <f t="shared" si="19"/>
        <v>64</v>
      </c>
      <c r="G48" s="99">
        <v>32</v>
      </c>
      <c r="H48" s="98"/>
      <c r="I48" s="99">
        <v>32</v>
      </c>
      <c r="J48" s="98">
        <f t="shared" si="20"/>
        <v>86</v>
      </c>
      <c r="K48" s="105"/>
      <c r="L48" s="101"/>
      <c r="M48" s="102"/>
      <c r="N48" s="103"/>
      <c r="O48" s="100"/>
      <c r="P48" s="101"/>
      <c r="Q48" s="104"/>
      <c r="R48" s="151"/>
      <c r="S48" s="100"/>
      <c r="T48" s="101"/>
      <c r="U48" s="104"/>
      <c r="V48" s="103"/>
      <c r="W48" s="100"/>
      <c r="X48" s="101"/>
      <c r="Y48" s="104"/>
      <c r="Z48" s="103"/>
      <c r="AA48" s="100"/>
      <c r="AB48" s="101"/>
      <c r="AC48" s="104"/>
      <c r="AD48" s="103"/>
      <c r="AE48" s="105">
        <v>2</v>
      </c>
      <c r="AF48" s="101"/>
      <c r="AG48" s="104">
        <v>2</v>
      </c>
      <c r="AH48" s="103">
        <v>5</v>
      </c>
      <c r="AI48" s="105"/>
      <c r="AJ48" s="101"/>
      <c r="AK48" s="104"/>
      <c r="AL48" s="103"/>
      <c r="AM48" s="100"/>
      <c r="AN48" s="101"/>
      <c r="AO48" s="104"/>
      <c r="AP48" s="103"/>
      <c r="AQ48" s="109">
        <v>6</v>
      </c>
      <c r="AR48" s="106"/>
      <c r="AS48" s="98"/>
      <c r="AT48" s="120"/>
    </row>
    <row r="49" spans="1:46" ht="107.25" customHeight="1">
      <c r="A49" s="233" t="s">
        <v>223</v>
      </c>
      <c r="B49" s="424" t="s">
        <v>296</v>
      </c>
      <c r="C49" s="417" t="s">
        <v>288</v>
      </c>
      <c r="D49" s="236">
        <v>5</v>
      </c>
      <c r="E49" s="98">
        <f t="shared" si="18"/>
        <v>150</v>
      </c>
      <c r="F49" s="98">
        <f t="shared" si="19"/>
        <v>64</v>
      </c>
      <c r="G49" s="99">
        <v>32</v>
      </c>
      <c r="H49" s="98"/>
      <c r="I49" s="99">
        <v>32</v>
      </c>
      <c r="J49" s="98">
        <f t="shared" si="20"/>
        <v>86</v>
      </c>
      <c r="K49" s="105"/>
      <c r="L49" s="101"/>
      <c r="M49" s="102"/>
      <c r="N49" s="103"/>
      <c r="O49" s="100"/>
      <c r="P49" s="101"/>
      <c r="Q49" s="104"/>
      <c r="R49" s="151"/>
      <c r="S49" s="100"/>
      <c r="T49" s="101"/>
      <c r="U49" s="104"/>
      <c r="V49" s="103"/>
      <c r="W49" s="100"/>
      <c r="X49" s="101"/>
      <c r="Y49" s="104"/>
      <c r="Z49" s="103"/>
      <c r="AA49" s="100"/>
      <c r="AB49" s="101"/>
      <c r="AC49" s="104"/>
      <c r="AD49" s="103"/>
      <c r="AE49" s="105">
        <v>2</v>
      </c>
      <c r="AF49" s="101"/>
      <c r="AG49" s="104">
        <v>2</v>
      </c>
      <c r="AH49" s="103">
        <v>5</v>
      </c>
      <c r="AI49" s="105"/>
      <c r="AJ49" s="101"/>
      <c r="AK49" s="104"/>
      <c r="AL49" s="103"/>
      <c r="AM49" s="100"/>
      <c r="AN49" s="101"/>
      <c r="AO49" s="104"/>
      <c r="AP49" s="103"/>
      <c r="AQ49" s="109">
        <v>6</v>
      </c>
      <c r="AR49" s="106"/>
      <c r="AS49" s="98"/>
      <c r="AT49" s="120"/>
    </row>
    <row r="50" spans="1:46" ht="78" customHeight="1" thickBot="1">
      <c r="A50" s="233" t="s">
        <v>224</v>
      </c>
      <c r="B50" s="426" t="s">
        <v>297</v>
      </c>
      <c r="C50" s="417" t="s">
        <v>313</v>
      </c>
      <c r="D50" s="236">
        <v>5</v>
      </c>
      <c r="E50" s="98">
        <f t="shared" si="18"/>
        <v>150</v>
      </c>
      <c r="F50" s="98">
        <f t="shared" si="19"/>
        <v>64</v>
      </c>
      <c r="G50" s="99">
        <v>32</v>
      </c>
      <c r="H50" s="98"/>
      <c r="I50" s="99">
        <v>32</v>
      </c>
      <c r="J50" s="98">
        <f t="shared" si="20"/>
        <v>86</v>
      </c>
      <c r="K50" s="105"/>
      <c r="L50" s="101"/>
      <c r="M50" s="102"/>
      <c r="N50" s="103"/>
      <c r="O50" s="100"/>
      <c r="P50" s="101"/>
      <c r="Q50" s="104"/>
      <c r="R50" s="151"/>
      <c r="S50" s="100"/>
      <c r="T50" s="101"/>
      <c r="U50" s="104"/>
      <c r="V50" s="103"/>
      <c r="W50" s="100"/>
      <c r="X50" s="101"/>
      <c r="Y50" s="104"/>
      <c r="Z50" s="103"/>
      <c r="AA50" s="100"/>
      <c r="AB50" s="101"/>
      <c r="AC50" s="104"/>
      <c r="AD50" s="103"/>
      <c r="AE50" s="105">
        <v>2</v>
      </c>
      <c r="AF50" s="101"/>
      <c r="AG50" s="104">
        <v>2</v>
      </c>
      <c r="AH50" s="238">
        <v>5</v>
      </c>
      <c r="AI50" s="105"/>
      <c r="AJ50" s="101"/>
      <c r="AK50" s="104"/>
      <c r="AL50" s="103"/>
      <c r="AM50" s="100"/>
      <c r="AN50" s="101"/>
      <c r="AO50" s="104"/>
      <c r="AP50" s="103"/>
      <c r="AQ50" s="109">
        <v>6</v>
      </c>
      <c r="AR50" s="106"/>
      <c r="AS50" s="98"/>
      <c r="AT50" s="120"/>
    </row>
    <row r="51" spans="1:46" ht="19.5" customHeight="1" thickBot="1">
      <c r="A51" s="395"/>
      <c r="B51" s="383" t="s">
        <v>191</v>
      </c>
      <c r="C51" s="396"/>
      <c r="D51" s="397">
        <f>D52+D54+D56+D58+D60+D62+D64+D66</f>
        <v>40</v>
      </c>
      <c r="E51" s="398">
        <f>SUM(E52:E65)</f>
        <v>1050</v>
      </c>
      <c r="F51" s="398"/>
      <c r="G51" s="399"/>
      <c r="H51" s="398"/>
      <c r="I51" s="399"/>
      <c r="J51" s="398"/>
      <c r="K51" s="693">
        <f>SUM(K52:M65)</f>
        <v>0</v>
      </c>
      <c r="L51" s="671"/>
      <c r="M51" s="672"/>
      <c r="N51" s="398">
        <f>SUM(N52:N65)</f>
        <v>0</v>
      </c>
      <c r="O51" s="693">
        <f>SUM(O52:Q65)</f>
        <v>0</v>
      </c>
      <c r="P51" s="671"/>
      <c r="Q51" s="672"/>
      <c r="R51" s="400">
        <f>SUM(R52:R65)</f>
        <v>0</v>
      </c>
      <c r="S51" s="693">
        <f>SUM(S52:U65)</f>
        <v>0</v>
      </c>
      <c r="T51" s="671"/>
      <c r="U51" s="672"/>
      <c r="V51" s="398">
        <f>SUM(V52:V65)</f>
        <v>0</v>
      </c>
      <c r="W51" s="693">
        <f>SUM(W52:Y65)</f>
        <v>0</v>
      </c>
      <c r="X51" s="671"/>
      <c r="Y51" s="672"/>
      <c r="Z51" s="400">
        <f>SUM(Z52:Z65)</f>
        <v>0</v>
      </c>
      <c r="AA51" s="693">
        <f>SUM(AA52:AC65)</f>
        <v>4</v>
      </c>
      <c r="AB51" s="671"/>
      <c r="AC51" s="672"/>
      <c r="AD51" s="398">
        <f>SUM(AD52:AD65)</f>
        <v>5</v>
      </c>
      <c r="AE51" s="693">
        <f>SUM(AE52:AG65)</f>
        <v>4</v>
      </c>
      <c r="AF51" s="671"/>
      <c r="AG51" s="672"/>
      <c r="AH51" s="398">
        <f>SUM(AH52:AH65)</f>
        <v>5</v>
      </c>
      <c r="AI51" s="693">
        <f>SUM(AI52:AK65)</f>
        <v>20</v>
      </c>
      <c r="AJ51" s="671"/>
      <c r="AK51" s="672"/>
      <c r="AL51" s="398">
        <f>SUM(AL52:AL67)</f>
        <v>30</v>
      </c>
      <c r="AM51" s="693">
        <f>SUM(AM52:AO65)</f>
        <v>0</v>
      </c>
      <c r="AN51" s="671"/>
      <c r="AO51" s="672"/>
      <c r="AP51" s="398">
        <f>SUM(AP52:AP65)</f>
        <v>0</v>
      </c>
      <c r="AQ51" s="398"/>
      <c r="AR51" s="401"/>
      <c r="AS51" s="398"/>
      <c r="AT51" s="239"/>
    </row>
    <row r="52" spans="1:46" ht="53.25" customHeight="1">
      <c r="A52" s="240" t="s">
        <v>225</v>
      </c>
      <c r="B52" s="442" t="s">
        <v>336</v>
      </c>
      <c r="C52" s="772" t="s">
        <v>292</v>
      </c>
      <c r="D52" s="709">
        <v>5</v>
      </c>
      <c r="E52" s="709">
        <f>D52*30</f>
        <v>150</v>
      </c>
      <c r="F52" s="709">
        <f>G52+H52+I52</f>
        <v>64</v>
      </c>
      <c r="G52" s="710">
        <v>32</v>
      </c>
      <c r="H52" s="709"/>
      <c r="I52" s="710">
        <v>32</v>
      </c>
      <c r="J52" s="709">
        <f>E52-F52</f>
        <v>86</v>
      </c>
      <c r="K52" s="677"/>
      <c r="L52" s="659"/>
      <c r="M52" s="655"/>
      <c r="N52" s="660"/>
      <c r="O52" s="677"/>
      <c r="P52" s="659"/>
      <c r="Q52" s="655"/>
      <c r="R52" s="716"/>
      <c r="S52" s="705"/>
      <c r="T52" s="694"/>
      <c r="U52" s="695"/>
      <c r="V52" s="712"/>
      <c r="W52" s="705"/>
      <c r="X52" s="694"/>
      <c r="Y52" s="695"/>
      <c r="Z52" s="770"/>
      <c r="AA52" s="705">
        <v>2</v>
      </c>
      <c r="AB52" s="694"/>
      <c r="AC52" s="695">
        <v>2</v>
      </c>
      <c r="AD52" s="707">
        <v>5</v>
      </c>
      <c r="AE52" s="705"/>
      <c r="AF52" s="694"/>
      <c r="AG52" s="695"/>
      <c r="AH52" s="707"/>
      <c r="AI52" s="705"/>
      <c r="AJ52" s="694"/>
      <c r="AK52" s="695"/>
      <c r="AL52" s="707"/>
      <c r="AM52" s="705"/>
      <c r="AN52" s="694"/>
      <c r="AO52" s="695"/>
      <c r="AP52" s="707"/>
      <c r="AQ52" s="704">
        <v>5</v>
      </c>
      <c r="AR52" s="704"/>
      <c r="AS52" s="704">
        <v>5</v>
      </c>
      <c r="AT52" s="120"/>
    </row>
    <row r="53" spans="1:46" ht="99.75" customHeight="1">
      <c r="A53" s="233" t="s">
        <v>226</v>
      </c>
      <c r="B53" s="416" t="s">
        <v>337</v>
      </c>
      <c r="C53" s="654"/>
      <c r="D53" s="658"/>
      <c r="E53" s="658"/>
      <c r="F53" s="658"/>
      <c r="G53" s="711"/>
      <c r="H53" s="658"/>
      <c r="I53" s="711"/>
      <c r="J53" s="658"/>
      <c r="K53" s="678"/>
      <c r="L53" s="541"/>
      <c r="M53" s="656"/>
      <c r="N53" s="658"/>
      <c r="O53" s="678"/>
      <c r="P53" s="541"/>
      <c r="Q53" s="656"/>
      <c r="R53" s="658"/>
      <c r="S53" s="678"/>
      <c r="T53" s="541"/>
      <c r="U53" s="656"/>
      <c r="V53" s="658"/>
      <c r="W53" s="678"/>
      <c r="X53" s="541"/>
      <c r="Y53" s="656"/>
      <c r="Z53" s="658"/>
      <c r="AA53" s="678"/>
      <c r="AB53" s="541"/>
      <c r="AC53" s="656"/>
      <c r="AD53" s="658"/>
      <c r="AE53" s="678"/>
      <c r="AF53" s="541"/>
      <c r="AG53" s="656"/>
      <c r="AH53" s="658"/>
      <c r="AI53" s="678"/>
      <c r="AJ53" s="541"/>
      <c r="AK53" s="656"/>
      <c r="AL53" s="658"/>
      <c r="AM53" s="678"/>
      <c r="AN53" s="541"/>
      <c r="AO53" s="656"/>
      <c r="AP53" s="658"/>
      <c r="AQ53" s="658"/>
      <c r="AR53" s="658"/>
      <c r="AS53" s="658"/>
      <c r="AT53" s="120"/>
    </row>
    <row r="54" spans="1:46" ht="48" customHeight="1">
      <c r="A54" s="233" t="s">
        <v>227</v>
      </c>
      <c r="B54" s="416" t="s">
        <v>338</v>
      </c>
      <c r="C54" s="653" t="s">
        <v>292</v>
      </c>
      <c r="D54" s="747">
        <v>5</v>
      </c>
      <c r="E54" s="747">
        <f>D54*30</f>
        <v>150</v>
      </c>
      <c r="F54" s="747">
        <f>G54+H54+I54</f>
        <v>64</v>
      </c>
      <c r="G54" s="748">
        <v>32</v>
      </c>
      <c r="H54" s="747"/>
      <c r="I54" s="748">
        <v>32</v>
      </c>
      <c r="J54" s="747">
        <f>E54-F54</f>
        <v>86</v>
      </c>
      <c r="K54" s="677"/>
      <c r="L54" s="659"/>
      <c r="M54" s="655"/>
      <c r="N54" s="660"/>
      <c r="O54" s="677"/>
      <c r="P54" s="659"/>
      <c r="Q54" s="655"/>
      <c r="R54" s="716"/>
      <c r="S54" s="677"/>
      <c r="T54" s="659"/>
      <c r="U54" s="655"/>
      <c r="V54" s="660"/>
      <c r="W54" s="677"/>
      <c r="X54" s="659"/>
      <c r="Y54" s="655"/>
      <c r="Z54" s="660"/>
      <c r="AA54" s="677"/>
      <c r="AB54" s="659"/>
      <c r="AC54" s="655"/>
      <c r="AD54" s="657"/>
      <c r="AE54" s="677">
        <v>2</v>
      </c>
      <c r="AF54" s="659"/>
      <c r="AG54" s="655">
        <v>2</v>
      </c>
      <c r="AH54" s="657">
        <v>5</v>
      </c>
      <c r="AI54" s="677"/>
      <c r="AJ54" s="659"/>
      <c r="AK54" s="655"/>
      <c r="AL54" s="657"/>
      <c r="AM54" s="677"/>
      <c r="AN54" s="659"/>
      <c r="AO54" s="655"/>
      <c r="AP54" s="657"/>
      <c r="AQ54" s="709">
        <v>6</v>
      </c>
      <c r="AR54" s="709"/>
      <c r="AS54" s="709">
        <v>6</v>
      </c>
      <c r="AT54" s="120"/>
    </row>
    <row r="55" spans="1:46" ht="84.75" customHeight="1">
      <c r="A55" s="233" t="s">
        <v>228</v>
      </c>
      <c r="B55" s="416" t="s">
        <v>339</v>
      </c>
      <c r="C55" s="654"/>
      <c r="D55" s="658"/>
      <c r="E55" s="658"/>
      <c r="F55" s="658"/>
      <c r="G55" s="711"/>
      <c r="H55" s="658"/>
      <c r="I55" s="711"/>
      <c r="J55" s="658"/>
      <c r="K55" s="678"/>
      <c r="L55" s="541"/>
      <c r="M55" s="656"/>
      <c r="N55" s="658"/>
      <c r="O55" s="678"/>
      <c r="P55" s="541"/>
      <c r="Q55" s="656"/>
      <c r="R55" s="658"/>
      <c r="S55" s="678"/>
      <c r="T55" s="541"/>
      <c r="U55" s="656"/>
      <c r="V55" s="658"/>
      <c r="W55" s="678"/>
      <c r="X55" s="541"/>
      <c r="Y55" s="656"/>
      <c r="Z55" s="658"/>
      <c r="AA55" s="678"/>
      <c r="AB55" s="541"/>
      <c r="AC55" s="656"/>
      <c r="AD55" s="658"/>
      <c r="AE55" s="678"/>
      <c r="AF55" s="541"/>
      <c r="AG55" s="656"/>
      <c r="AH55" s="658"/>
      <c r="AI55" s="678"/>
      <c r="AJ55" s="541"/>
      <c r="AK55" s="656"/>
      <c r="AL55" s="658"/>
      <c r="AM55" s="678"/>
      <c r="AN55" s="541"/>
      <c r="AO55" s="656"/>
      <c r="AP55" s="658"/>
      <c r="AQ55" s="658"/>
      <c r="AR55" s="658"/>
      <c r="AS55" s="658"/>
      <c r="AT55" s="120"/>
    </row>
    <row r="56" spans="1:46" ht="130.5" customHeight="1">
      <c r="A56" s="233" t="s">
        <v>229</v>
      </c>
      <c r="B56" s="416" t="s">
        <v>340</v>
      </c>
      <c r="C56" s="653" t="s">
        <v>292</v>
      </c>
      <c r="D56" s="747">
        <v>5</v>
      </c>
      <c r="E56" s="747">
        <f>D56*30</f>
        <v>150</v>
      </c>
      <c r="F56" s="747">
        <f>G56+H56+I56</f>
        <v>64</v>
      </c>
      <c r="G56" s="748">
        <v>32</v>
      </c>
      <c r="H56" s="747"/>
      <c r="I56" s="748">
        <v>32</v>
      </c>
      <c r="J56" s="747">
        <f>E56-F56</f>
        <v>86</v>
      </c>
      <c r="K56" s="677"/>
      <c r="L56" s="659"/>
      <c r="M56" s="655"/>
      <c r="N56" s="660"/>
      <c r="O56" s="677"/>
      <c r="P56" s="659"/>
      <c r="Q56" s="655"/>
      <c r="R56" s="716"/>
      <c r="S56" s="677"/>
      <c r="T56" s="659"/>
      <c r="U56" s="655"/>
      <c r="V56" s="660"/>
      <c r="W56" s="677"/>
      <c r="X56" s="659"/>
      <c r="Y56" s="655"/>
      <c r="Z56" s="660"/>
      <c r="AA56" s="677"/>
      <c r="AB56" s="659"/>
      <c r="AC56" s="655"/>
      <c r="AD56" s="657"/>
      <c r="AE56" s="677"/>
      <c r="AF56" s="659"/>
      <c r="AG56" s="655"/>
      <c r="AH56" s="657"/>
      <c r="AI56" s="677">
        <v>2</v>
      </c>
      <c r="AJ56" s="659"/>
      <c r="AK56" s="655">
        <v>2</v>
      </c>
      <c r="AL56" s="657">
        <v>5</v>
      </c>
      <c r="AM56" s="677"/>
      <c r="AN56" s="659"/>
      <c r="AO56" s="655"/>
      <c r="AP56" s="657"/>
      <c r="AQ56" s="709">
        <v>7</v>
      </c>
      <c r="AR56" s="709"/>
      <c r="AS56" s="709"/>
      <c r="AT56" s="120"/>
    </row>
    <row r="57" spans="1:46" ht="86.25" customHeight="1">
      <c r="A57" s="233" t="s">
        <v>230</v>
      </c>
      <c r="B57" s="416" t="s">
        <v>341</v>
      </c>
      <c r="C57" s="654"/>
      <c r="D57" s="658"/>
      <c r="E57" s="658"/>
      <c r="F57" s="658"/>
      <c r="G57" s="711"/>
      <c r="H57" s="658"/>
      <c r="I57" s="711"/>
      <c r="J57" s="658"/>
      <c r="K57" s="678"/>
      <c r="L57" s="541"/>
      <c r="M57" s="656"/>
      <c r="N57" s="658"/>
      <c r="O57" s="678"/>
      <c r="P57" s="541"/>
      <c r="Q57" s="656"/>
      <c r="R57" s="658"/>
      <c r="S57" s="678"/>
      <c r="T57" s="541"/>
      <c r="U57" s="656"/>
      <c r="V57" s="658"/>
      <c r="W57" s="678"/>
      <c r="X57" s="541"/>
      <c r="Y57" s="656"/>
      <c r="Z57" s="658"/>
      <c r="AA57" s="678"/>
      <c r="AB57" s="541"/>
      <c r="AC57" s="656"/>
      <c r="AD57" s="658"/>
      <c r="AE57" s="678"/>
      <c r="AF57" s="541"/>
      <c r="AG57" s="656"/>
      <c r="AH57" s="658"/>
      <c r="AI57" s="678"/>
      <c r="AJ57" s="541"/>
      <c r="AK57" s="656"/>
      <c r="AL57" s="658"/>
      <c r="AM57" s="678"/>
      <c r="AN57" s="541"/>
      <c r="AO57" s="656"/>
      <c r="AP57" s="658"/>
      <c r="AQ57" s="658"/>
      <c r="AR57" s="658"/>
      <c r="AS57" s="658"/>
      <c r="AT57" s="120"/>
    </row>
    <row r="58" spans="1:46" ht="69.75" customHeight="1">
      <c r="A58" s="233" t="s">
        <v>231</v>
      </c>
      <c r="B58" s="416" t="s">
        <v>342</v>
      </c>
      <c r="C58" s="653" t="s">
        <v>292</v>
      </c>
      <c r="D58" s="747">
        <v>5</v>
      </c>
      <c r="E58" s="747">
        <f>D58*30</f>
        <v>150</v>
      </c>
      <c r="F58" s="747">
        <f>G58+H58+I58</f>
        <v>64</v>
      </c>
      <c r="G58" s="748">
        <v>32</v>
      </c>
      <c r="H58" s="747"/>
      <c r="I58" s="748">
        <v>32</v>
      </c>
      <c r="J58" s="747">
        <f>E58-F58</f>
        <v>86</v>
      </c>
      <c r="K58" s="677"/>
      <c r="L58" s="659"/>
      <c r="M58" s="655"/>
      <c r="N58" s="660"/>
      <c r="O58" s="677"/>
      <c r="P58" s="659"/>
      <c r="Q58" s="655"/>
      <c r="R58" s="716"/>
      <c r="S58" s="677"/>
      <c r="T58" s="659"/>
      <c r="U58" s="655"/>
      <c r="V58" s="660"/>
      <c r="W58" s="677"/>
      <c r="X58" s="659"/>
      <c r="Y58" s="655"/>
      <c r="Z58" s="660"/>
      <c r="AA58" s="677"/>
      <c r="AB58" s="659"/>
      <c r="AC58" s="655"/>
      <c r="AD58" s="657"/>
      <c r="AE58" s="677"/>
      <c r="AF58" s="659"/>
      <c r="AG58" s="655"/>
      <c r="AH58" s="657"/>
      <c r="AI58" s="677">
        <v>2</v>
      </c>
      <c r="AJ58" s="659"/>
      <c r="AK58" s="655">
        <v>2</v>
      </c>
      <c r="AL58" s="657">
        <v>5</v>
      </c>
      <c r="AM58" s="677"/>
      <c r="AN58" s="659"/>
      <c r="AO58" s="655"/>
      <c r="AP58" s="657"/>
      <c r="AQ58" s="709">
        <v>7</v>
      </c>
      <c r="AR58" s="709"/>
      <c r="AS58" s="709">
        <v>7</v>
      </c>
      <c r="AT58" s="120"/>
    </row>
    <row r="59" spans="1:46" ht="87.75" customHeight="1">
      <c r="A59" s="233" t="s">
        <v>232</v>
      </c>
      <c r="B59" s="443" t="s">
        <v>343</v>
      </c>
      <c r="C59" s="654"/>
      <c r="D59" s="559"/>
      <c r="E59" s="559"/>
      <c r="F59" s="559"/>
      <c r="G59" s="584"/>
      <c r="H59" s="559"/>
      <c r="I59" s="584"/>
      <c r="J59" s="559"/>
      <c r="K59" s="678"/>
      <c r="L59" s="541"/>
      <c r="M59" s="656"/>
      <c r="N59" s="658"/>
      <c r="O59" s="678"/>
      <c r="P59" s="541"/>
      <c r="Q59" s="656"/>
      <c r="R59" s="658"/>
      <c r="S59" s="678"/>
      <c r="T59" s="541"/>
      <c r="U59" s="656"/>
      <c r="V59" s="658"/>
      <c r="W59" s="678"/>
      <c r="X59" s="541"/>
      <c r="Y59" s="656"/>
      <c r="Z59" s="658"/>
      <c r="AA59" s="678"/>
      <c r="AB59" s="541"/>
      <c r="AC59" s="656"/>
      <c r="AD59" s="658"/>
      <c r="AE59" s="678"/>
      <c r="AF59" s="541"/>
      <c r="AG59" s="656"/>
      <c r="AH59" s="658"/>
      <c r="AI59" s="678"/>
      <c r="AJ59" s="541"/>
      <c r="AK59" s="656"/>
      <c r="AL59" s="658"/>
      <c r="AM59" s="678"/>
      <c r="AN59" s="541"/>
      <c r="AO59" s="656"/>
      <c r="AP59" s="658"/>
      <c r="AQ59" s="658"/>
      <c r="AR59" s="658"/>
      <c r="AS59" s="658"/>
      <c r="AT59" s="120"/>
    </row>
    <row r="60" spans="1:46" ht="48" customHeight="1">
      <c r="A60" s="233" t="s">
        <v>233</v>
      </c>
      <c r="B60" s="416" t="s">
        <v>344</v>
      </c>
      <c r="C60" s="653" t="s">
        <v>292</v>
      </c>
      <c r="D60" s="747">
        <v>5</v>
      </c>
      <c r="E60" s="747">
        <f>D60*30</f>
        <v>150</v>
      </c>
      <c r="F60" s="747">
        <f>G60+H60+I60</f>
        <v>64</v>
      </c>
      <c r="G60" s="748">
        <v>32</v>
      </c>
      <c r="H60" s="747"/>
      <c r="I60" s="748">
        <v>32</v>
      </c>
      <c r="J60" s="747">
        <f>E60-F60</f>
        <v>86</v>
      </c>
      <c r="K60" s="677"/>
      <c r="L60" s="659"/>
      <c r="M60" s="655"/>
      <c r="N60" s="749"/>
      <c r="O60" s="677"/>
      <c r="P60" s="659"/>
      <c r="Q60" s="655"/>
      <c r="R60" s="716"/>
      <c r="S60" s="677"/>
      <c r="T60" s="659"/>
      <c r="U60" s="655"/>
      <c r="V60" s="660"/>
      <c r="W60" s="677"/>
      <c r="X60" s="659"/>
      <c r="Y60" s="655"/>
      <c r="Z60" s="660"/>
      <c r="AA60" s="677"/>
      <c r="AB60" s="659"/>
      <c r="AC60" s="655"/>
      <c r="AD60" s="657"/>
      <c r="AE60" s="677"/>
      <c r="AF60" s="659"/>
      <c r="AG60" s="655"/>
      <c r="AH60" s="657"/>
      <c r="AI60" s="677">
        <v>2</v>
      </c>
      <c r="AJ60" s="659"/>
      <c r="AK60" s="655">
        <v>2</v>
      </c>
      <c r="AL60" s="657">
        <v>5</v>
      </c>
      <c r="AM60" s="677"/>
      <c r="AN60" s="659"/>
      <c r="AO60" s="655"/>
      <c r="AP60" s="657"/>
      <c r="AQ60" s="709">
        <v>7</v>
      </c>
      <c r="AR60" s="709"/>
      <c r="AS60" s="709">
        <v>7</v>
      </c>
      <c r="AT60" s="120"/>
    </row>
    <row r="61" spans="1:46" ht="66" customHeight="1">
      <c r="A61" s="233" t="s">
        <v>234</v>
      </c>
      <c r="B61" s="443" t="s">
        <v>345</v>
      </c>
      <c r="C61" s="654"/>
      <c r="D61" s="559"/>
      <c r="E61" s="559"/>
      <c r="F61" s="559"/>
      <c r="G61" s="584"/>
      <c r="H61" s="559"/>
      <c r="I61" s="584"/>
      <c r="J61" s="559"/>
      <c r="K61" s="678"/>
      <c r="L61" s="541"/>
      <c r="M61" s="656"/>
      <c r="N61" s="750"/>
      <c r="O61" s="678"/>
      <c r="P61" s="541"/>
      <c r="Q61" s="656"/>
      <c r="R61" s="658"/>
      <c r="S61" s="678"/>
      <c r="T61" s="541"/>
      <c r="U61" s="656"/>
      <c r="V61" s="658"/>
      <c r="W61" s="678"/>
      <c r="X61" s="541"/>
      <c r="Y61" s="656"/>
      <c r="Z61" s="658"/>
      <c r="AA61" s="678"/>
      <c r="AB61" s="541"/>
      <c r="AC61" s="656"/>
      <c r="AD61" s="658"/>
      <c r="AE61" s="678"/>
      <c r="AF61" s="541"/>
      <c r="AG61" s="656"/>
      <c r="AH61" s="658"/>
      <c r="AI61" s="678"/>
      <c r="AJ61" s="541"/>
      <c r="AK61" s="656"/>
      <c r="AL61" s="658"/>
      <c r="AM61" s="678"/>
      <c r="AN61" s="541"/>
      <c r="AO61" s="656"/>
      <c r="AP61" s="658"/>
      <c r="AQ61" s="658"/>
      <c r="AR61" s="658"/>
      <c r="AS61" s="658"/>
      <c r="AT61" s="120"/>
    </row>
    <row r="62" spans="1:46" ht="103.5" customHeight="1">
      <c r="A62" s="233" t="s">
        <v>235</v>
      </c>
      <c r="B62" s="444" t="s">
        <v>346</v>
      </c>
      <c r="C62" s="653" t="s">
        <v>292</v>
      </c>
      <c r="D62" s="673">
        <v>5</v>
      </c>
      <c r="E62" s="673">
        <f>D62*30</f>
        <v>150</v>
      </c>
      <c r="F62" s="673">
        <v>64</v>
      </c>
      <c r="G62" s="673">
        <v>32</v>
      </c>
      <c r="H62" s="673">
        <v>16</v>
      </c>
      <c r="I62" s="673">
        <v>16</v>
      </c>
      <c r="J62" s="673">
        <v>86</v>
      </c>
      <c r="K62" s="645"/>
      <c r="L62" s="647"/>
      <c r="M62" s="649"/>
      <c r="N62" s="651"/>
      <c r="O62" s="645"/>
      <c r="P62" s="647"/>
      <c r="Q62" s="649"/>
      <c r="R62" s="651"/>
      <c r="S62" s="645"/>
      <c r="T62" s="647"/>
      <c r="U62" s="649"/>
      <c r="V62" s="651"/>
      <c r="W62" s="645"/>
      <c r="X62" s="647"/>
      <c r="Y62" s="649"/>
      <c r="Z62" s="651"/>
      <c r="AA62" s="645"/>
      <c r="AB62" s="647"/>
      <c r="AC62" s="649"/>
      <c r="AD62" s="651"/>
      <c r="AE62" s="645"/>
      <c r="AF62" s="647"/>
      <c r="AG62" s="649"/>
      <c r="AH62" s="651"/>
      <c r="AI62" s="645">
        <v>2</v>
      </c>
      <c r="AJ62" s="647">
        <v>1</v>
      </c>
      <c r="AK62" s="649">
        <v>1</v>
      </c>
      <c r="AL62" s="651">
        <v>5</v>
      </c>
      <c r="AM62" s="645"/>
      <c r="AN62" s="647"/>
      <c r="AO62" s="649"/>
      <c r="AP62" s="651"/>
      <c r="AQ62" s="675">
        <v>7</v>
      </c>
      <c r="AR62" s="675"/>
      <c r="AS62" s="675"/>
      <c r="AT62" s="430"/>
    </row>
    <row r="63" spans="1:46" ht="105.75" customHeight="1">
      <c r="A63" s="289" t="s">
        <v>236</v>
      </c>
      <c r="B63" s="444" t="s">
        <v>347</v>
      </c>
      <c r="C63" s="654"/>
      <c r="D63" s="674"/>
      <c r="E63" s="674"/>
      <c r="F63" s="674"/>
      <c r="G63" s="674"/>
      <c r="H63" s="674"/>
      <c r="I63" s="674"/>
      <c r="J63" s="674"/>
      <c r="K63" s="646"/>
      <c r="L63" s="648"/>
      <c r="M63" s="650"/>
      <c r="N63" s="652"/>
      <c r="O63" s="646"/>
      <c r="P63" s="648"/>
      <c r="Q63" s="650"/>
      <c r="R63" s="652"/>
      <c r="S63" s="646"/>
      <c r="T63" s="648"/>
      <c r="U63" s="650"/>
      <c r="V63" s="652"/>
      <c r="W63" s="646"/>
      <c r="X63" s="648"/>
      <c r="Y63" s="650"/>
      <c r="Z63" s="652"/>
      <c r="AA63" s="646"/>
      <c r="AB63" s="648"/>
      <c r="AC63" s="650"/>
      <c r="AD63" s="652"/>
      <c r="AE63" s="646"/>
      <c r="AF63" s="648"/>
      <c r="AG63" s="650"/>
      <c r="AH63" s="652"/>
      <c r="AI63" s="646"/>
      <c r="AJ63" s="648"/>
      <c r="AK63" s="650"/>
      <c r="AL63" s="652"/>
      <c r="AM63" s="646"/>
      <c r="AN63" s="648"/>
      <c r="AO63" s="650"/>
      <c r="AP63" s="652"/>
      <c r="AQ63" s="674"/>
      <c r="AR63" s="674"/>
      <c r="AS63" s="674"/>
      <c r="AT63" s="430"/>
    </row>
    <row r="64" spans="1:46" ht="147.75" customHeight="1">
      <c r="A64" s="288" t="s">
        <v>237</v>
      </c>
      <c r="B64" s="445" t="s">
        <v>348</v>
      </c>
      <c r="C64" s="653" t="s">
        <v>292</v>
      </c>
      <c r="D64" s="768">
        <v>5</v>
      </c>
      <c r="E64" s="768">
        <f>D64*30</f>
        <v>150</v>
      </c>
      <c r="F64" s="768">
        <f>G64+H64+I64</f>
        <v>64</v>
      </c>
      <c r="G64" s="748">
        <v>32</v>
      </c>
      <c r="H64" s="768"/>
      <c r="I64" s="748">
        <v>32</v>
      </c>
      <c r="J64" s="768">
        <f>E64-F64</f>
        <v>86</v>
      </c>
      <c r="K64" s="764"/>
      <c r="L64" s="765"/>
      <c r="M64" s="766"/>
      <c r="N64" s="769"/>
      <c r="O64" s="764"/>
      <c r="P64" s="765"/>
      <c r="Q64" s="766"/>
      <c r="R64" s="763"/>
      <c r="S64" s="764"/>
      <c r="T64" s="765"/>
      <c r="U64" s="766"/>
      <c r="V64" s="769"/>
      <c r="W64" s="764"/>
      <c r="X64" s="765"/>
      <c r="Y64" s="766"/>
      <c r="Z64" s="769"/>
      <c r="AA64" s="764"/>
      <c r="AB64" s="765"/>
      <c r="AC64" s="766"/>
      <c r="AD64" s="767"/>
      <c r="AE64" s="764"/>
      <c r="AF64" s="765"/>
      <c r="AG64" s="766"/>
      <c r="AH64" s="767"/>
      <c r="AI64" s="764">
        <v>2</v>
      </c>
      <c r="AJ64" s="765"/>
      <c r="AK64" s="766">
        <v>2</v>
      </c>
      <c r="AL64" s="767">
        <v>5</v>
      </c>
      <c r="AM64" s="764"/>
      <c r="AN64" s="765"/>
      <c r="AO64" s="766"/>
      <c r="AP64" s="767"/>
      <c r="AQ64" s="768">
        <v>7</v>
      </c>
      <c r="AR64" s="768"/>
      <c r="AS64" s="768"/>
      <c r="AT64" s="120"/>
    </row>
    <row r="65" spans="1:46" ht="123.75" customHeight="1" thickBot="1">
      <c r="A65" s="241" t="s">
        <v>238</v>
      </c>
      <c r="B65" s="446" t="s">
        <v>349</v>
      </c>
      <c r="C65" s="661"/>
      <c r="D65" s="688"/>
      <c r="E65" s="688"/>
      <c r="F65" s="688"/>
      <c r="G65" s="771"/>
      <c r="H65" s="688"/>
      <c r="I65" s="771"/>
      <c r="J65" s="688"/>
      <c r="K65" s="700"/>
      <c r="L65" s="685"/>
      <c r="M65" s="697"/>
      <c r="N65" s="688"/>
      <c r="O65" s="700"/>
      <c r="P65" s="685"/>
      <c r="Q65" s="697"/>
      <c r="R65" s="688"/>
      <c r="S65" s="700"/>
      <c r="T65" s="685"/>
      <c r="U65" s="697"/>
      <c r="V65" s="688"/>
      <c r="W65" s="700"/>
      <c r="X65" s="685"/>
      <c r="Y65" s="697"/>
      <c r="Z65" s="688"/>
      <c r="AA65" s="700"/>
      <c r="AB65" s="685"/>
      <c r="AC65" s="697"/>
      <c r="AD65" s="688"/>
      <c r="AE65" s="700"/>
      <c r="AF65" s="685"/>
      <c r="AG65" s="697"/>
      <c r="AH65" s="688"/>
      <c r="AI65" s="700"/>
      <c r="AJ65" s="685"/>
      <c r="AK65" s="697"/>
      <c r="AL65" s="688"/>
      <c r="AM65" s="700"/>
      <c r="AN65" s="685"/>
      <c r="AO65" s="697"/>
      <c r="AP65" s="688"/>
      <c r="AQ65" s="688"/>
      <c r="AR65" s="688"/>
      <c r="AS65" s="688"/>
      <c r="AT65" s="120"/>
    </row>
    <row r="66" spans="1:46" ht="64.5" customHeight="1">
      <c r="A66" s="432" t="s">
        <v>275</v>
      </c>
      <c r="B66" s="447" t="s">
        <v>350</v>
      </c>
      <c r="C66" s="662" t="s">
        <v>292</v>
      </c>
      <c r="D66" s="759">
        <v>5</v>
      </c>
      <c r="E66" s="759">
        <f>D66*30</f>
        <v>150</v>
      </c>
      <c r="F66" s="759">
        <f>G66+H66+I66</f>
        <v>64</v>
      </c>
      <c r="G66" s="760">
        <v>32</v>
      </c>
      <c r="H66" s="759"/>
      <c r="I66" s="760">
        <v>32</v>
      </c>
      <c r="J66" s="759">
        <f>E66-F66</f>
        <v>86</v>
      </c>
      <c r="K66" s="677"/>
      <c r="L66" s="659"/>
      <c r="M66" s="655"/>
      <c r="N66" s="754"/>
      <c r="O66" s="677"/>
      <c r="P66" s="659"/>
      <c r="Q66" s="655"/>
      <c r="R66" s="755"/>
      <c r="S66" s="677"/>
      <c r="T66" s="659"/>
      <c r="U66" s="655"/>
      <c r="V66" s="754"/>
      <c r="W66" s="677"/>
      <c r="X66" s="659"/>
      <c r="Y66" s="655"/>
      <c r="Z66" s="754"/>
      <c r="AA66" s="677"/>
      <c r="AB66" s="659"/>
      <c r="AC66" s="655"/>
      <c r="AD66" s="762"/>
      <c r="AE66" s="677"/>
      <c r="AF66" s="659"/>
      <c r="AG66" s="655"/>
      <c r="AH66" s="762"/>
      <c r="AI66" s="677">
        <v>2</v>
      </c>
      <c r="AJ66" s="659">
        <v>1</v>
      </c>
      <c r="AK66" s="655">
        <v>1</v>
      </c>
      <c r="AL66" s="762">
        <v>5</v>
      </c>
      <c r="AM66" s="677"/>
      <c r="AN66" s="659"/>
      <c r="AO66" s="655"/>
      <c r="AP66" s="762"/>
      <c r="AQ66" s="759">
        <v>7</v>
      </c>
      <c r="AR66" s="759"/>
      <c r="AS66" s="759"/>
      <c r="AT66" s="58"/>
    </row>
    <row r="67" spans="1:46" ht="66.75" customHeight="1" thickBot="1">
      <c r="A67" s="433" t="s">
        <v>276</v>
      </c>
      <c r="B67" s="448" t="s">
        <v>351</v>
      </c>
      <c r="C67" s="663"/>
      <c r="D67" s="630"/>
      <c r="E67" s="630"/>
      <c r="F67" s="630"/>
      <c r="G67" s="761"/>
      <c r="H67" s="630"/>
      <c r="I67" s="761"/>
      <c r="J67" s="630"/>
      <c r="K67" s="751"/>
      <c r="L67" s="752"/>
      <c r="M67" s="753"/>
      <c r="N67" s="630"/>
      <c r="O67" s="751"/>
      <c r="P67" s="752"/>
      <c r="Q67" s="753"/>
      <c r="R67" s="630"/>
      <c r="S67" s="751"/>
      <c r="T67" s="752"/>
      <c r="U67" s="753"/>
      <c r="V67" s="630"/>
      <c r="W67" s="751"/>
      <c r="X67" s="752"/>
      <c r="Y67" s="753"/>
      <c r="Z67" s="630"/>
      <c r="AA67" s="751"/>
      <c r="AB67" s="752"/>
      <c r="AC67" s="753"/>
      <c r="AD67" s="630"/>
      <c r="AE67" s="751"/>
      <c r="AF67" s="752"/>
      <c r="AG67" s="753"/>
      <c r="AH67" s="630"/>
      <c r="AI67" s="751"/>
      <c r="AJ67" s="752"/>
      <c r="AK67" s="753"/>
      <c r="AL67" s="630"/>
      <c r="AM67" s="751"/>
      <c r="AN67" s="752"/>
      <c r="AO67" s="753"/>
      <c r="AP67" s="630"/>
      <c r="AQ67" s="630"/>
      <c r="AR67" s="630"/>
      <c r="AS67" s="630"/>
      <c r="AT67" s="58"/>
    </row>
    <row r="68" spans="1:46" ht="42.75" customHeight="1">
      <c r="A68" s="195"/>
      <c r="B68" s="195"/>
      <c r="C68" s="195"/>
      <c r="D68" s="195"/>
      <c r="E68" s="195"/>
      <c r="F68" s="195"/>
      <c r="G68" s="195"/>
      <c r="H68" s="195"/>
      <c r="I68" s="195"/>
      <c r="J68" s="195"/>
      <c r="K68" s="195"/>
      <c r="L68" s="195"/>
      <c r="M68" s="195"/>
      <c r="N68" s="195"/>
      <c r="O68" s="195"/>
      <c r="P68" s="195"/>
      <c r="Q68" s="195"/>
      <c r="R68" s="195"/>
      <c r="S68" s="195"/>
      <c r="T68" s="195"/>
      <c r="U68" s="195"/>
      <c r="V68" s="195"/>
      <c r="W68" s="195"/>
      <c r="X68" s="195"/>
      <c r="Y68" s="195"/>
      <c r="Z68" s="195"/>
      <c r="AA68" s="195"/>
      <c r="AB68" s="195"/>
      <c r="AC68" s="195"/>
      <c r="AD68" s="195"/>
      <c r="AE68" s="195"/>
      <c r="AF68" s="195"/>
      <c r="AG68" s="195"/>
      <c r="AH68" s="195"/>
      <c r="AI68" s="195"/>
      <c r="AJ68" s="195"/>
      <c r="AK68" s="195"/>
      <c r="AL68" s="195"/>
      <c r="AM68" s="195"/>
      <c r="AN68" s="195"/>
      <c r="AO68" s="195"/>
      <c r="AP68" s="195"/>
      <c r="AQ68" s="195"/>
      <c r="AR68" s="195"/>
      <c r="AS68" s="195"/>
      <c r="AT68" s="58"/>
    </row>
    <row r="69" spans="1:46" ht="20.25" customHeight="1">
      <c r="A69" s="756" t="s">
        <v>352</v>
      </c>
      <c r="B69" s="756"/>
      <c r="C69" s="756"/>
      <c r="D69" s="756" t="s">
        <v>186</v>
      </c>
      <c r="E69" s="756"/>
      <c r="F69" s="756"/>
      <c r="G69" s="756"/>
      <c r="H69" s="756"/>
      <c r="I69" s="756"/>
      <c r="J69" s="756"/>
      <c r="K69" s="756"/>
      <c r="L69" s="756"/>
      <c r="M69" s="452"/>
      <c r="N69" s="452"/>
      <c r="O69" s="452"/>
      <c r="P69" s="452"/>
      <c r="Q69" s="453"/>
      <c r="R69" s="453"/>
      <c r="S69" s="453"/>
      <c r="T69" s="453"/>
      <c r="U69" s="453"/>
      <c r="V69" s="453"/>
      <c r="W69" s="453"/>
      <c r="X69" s="453"/>
      <c r="Y69" s="453"/>
      <c r="Z69" s="453"/>
      <c r="AA69" s="453"/>
      <c r="AB69" s="453"/>
      <c r="AC69" s="453"/>
      <c r="AD69" s="453"/>
      <c r="AE69" s="453"/>
      <c r="AF69" s="453"/>
      <c r="AG69" s="453"/>
      <c r="AH69" s="453"/>
      <c r="AI69" s="453"/>
      <c r="AJ69" s="453"/>
      <c r="AK69" s="453"/>
      <c r="AL69" s="453"/>
      <c r="AM69" s="453"/>
      <c r="AN69" s="453"/>
      <c r="AO69" s="453"/>
      <c r="AP69" s="453"/>
      <c r="AQ69" s="453"/>
      <c r="AR69" s="453"/>
      <c r="AS69" s="453"/>
      <c r="AT69" s="58"/>
    </row>
    <row r="70" spans="1:46" ht="18.75" customHeight="1">
      <c r="A70" s="757" t="s">
        <v>353</v>
      </c>
      <c r="B70" s="757"/>
      <c r="C70" s="757"/>
      <c r="D70" s="454" t="s">
        <v>317</v>
      </c>
      <c r="E70" s="454"/>
      <c r="F70" s="455"/>
      <c r="G70" s="455"/>
      <c r="H70" s="456"/>
      <c r="I70" s="455"/>
      <c r="J70" s="456"/>
      <c r="K70" s="455"/>
      <c r="L70" s="455"/>
      <c r="M70" s="457"/>
      <c r="N70" s="456"/>
      <c r="O70" s="458"/>
      <c r="P70" s="454"/>
      <c r="Q70" s="454"/>
      <c r="R70" s="456"/>
      <c r="S70" s="454"/>
      <c r="T70" s="454"/>
      <c r="U70" s="454" t="s">
        <v>318</v>
      </c>
      <c r="V70" s="454"/>
      <c r="W70" s="454"/>
      <c r="X70" s="454"/>
      <c r="Y70" s="454"/>
      <c r="Z70" s="454"/>
      <c r="AA70" s="454"/>
      <c r="AB70" s="454"/>
      <c r="AC70" s="454"/>
      <c r="AD70" s="454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  <c r="AT70" s="120"/>
    </row>
    <row r="71" spans="1:46" ht="32.25" customHeight="1">
      <c r="A71" s="58"/>
      <c r="B71" s="58"/>
      <c r="C71" s="58"/>
      <c r="D71" s="58"/>
      <c r="E71" s="58"/>
      <c r="F71" s="58"/>
      <c r="G71" s="58"/>
      <c r="H71" s="79"/>
      <c r="I71" s="58"/>
      <c r="J71" s="58"/>
      <c r="K71" s="58"/>
      <c r="L71" s="58"/>
      <c r="M71" s="58"/>
      <c r="N71" s="58"/>
      <c r="O71" s="58"/>
      <c r="P71" s="79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</row>
    <row r="72" spans="1:46" ht="20.25" customHeight="1">
      <c r="A72" s="601"/>
      <c r="B72" s="518"/>
      <c r="C72" s="518"/>
      <c r="D72" s="518"/>
      <c r="E72" s="518"/>
      <c r="F72" s="519"/>
      <c r="G72" s="195"/>
      <c r="H72" s="195"/>
      <c r="I72" s="195"/>
      <c r="J72" s="195"/>
      <c r="K72" s="195"/>
      <c r="L72" s="195"/>
      <c r="M72" s="195"/>
      <c r="N72" s="195"/>
      <c r="O72" s="195"/>
      <c r="P72" s="195"/>
      <c r="Q72" s="758"/>
      <c r="R72" s="518"/>
      <c r="S72" s="518"/>
      <c r="T72" s="518"/>
      <c r="U72" s="518"/>
      <c r="V72" s="518"/>
      <c r="W72" s="518"/>
      <c r="X72" s="518"/>
      <c r="Y72" s="518"/>
      <c r="Z72" s="518"/>
      <c r="AA72" s="518"/>
      <c r="AB72" s="518"/>
      <c r="AC72" s="518"/>
      <c r="AD72" s="518"/>
      <c r="AE72" s="518"/>
      <c r="AF72" s="518"/>
      <c r="AG72" s="518"/>
      <c r="AH72" s="518"/>
      <c r="AI72" s="518"/>
      <c r="AJ72" s="518"/>
      <c r="AK72" s="518"/>
      <c r="AL72" s="518"/>
      <c r="AM72" s="518"/>
      <c r="AN72" s="518"/>
      <c r="AO72" s="518"/>
      <c r="AP72" s="518"/>
      <c r="AQ72" s="518"/>
      <c r="AR72" s="518"/>
      <c r="AS72" s="519"/>
      <c r="AT72" s="58"/>
    </row>
    <row r="73" spans="1:46" ht="18.75" customHeight="1">
      <c r="A73" s="79"/>
      <c r="B73" s="79"/>
      <c r="C73" s="79"/>
      <c r="D73" s="79"/>
      <c r="E73" s="79"/>
      <c r="F73" s="96"/>
      <c r="G73" s="96"/>
      <c r="H73" s="120"/>
      <c r="I73" s="96"/>
      <c r="J73" s="120"/>
      <c r="K73" s="96"/>
      <c r="L73" s="96"/>
      <c r="M73" s="96"/>
      <c r="N73" s="120"/>
      <c r="O73" s="79"/>
      <c r="P73" s="79"/>
      <c r="Q73" s="79"/>
      <c r="R73" s="190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20"/>
    </row>
    <row r="74" spans="1:46" ht="19.5" customHeight="1">
      <c r="A74" s="578"/>
      <c r="B74" s="518"/>
      <c r="C74" s="518"/>
      <c r="D74" s="518"/>
      <c r="E74" s="518"/>
      <c r="F74" s="518"/>
      <c r="G74" s="518"/>
      <c r="H74" s="519"/>
      <c r="I74" s="58"/>
      <c r="J74" s="58"/>
      <c r="K74" s="58"/>
      <c r="L74" s="58"/>
      <c r="M74" s="79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</row>
    <row r="75" spans="1:46" ht="12.75" customHeight="1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</row>
    <row r="76" spans="1:46" ht="12.75" customHeight="1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</row>
    <row r="77" spans="1:46" ht="12.75" customHeight="1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</row>
    <row r="78" spans="1:46" ht="12.75" customHeight="1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</row>
    <row r="79" spans="1:46" ht="12.75" customHeight="1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</row>
    <row r="80" spans="1:46" ht="12.75" customHeight="1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</row>
    <row r="81" spans="1:46" ht="12.75" customHeight="1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</row>
    <row r="82" spans="1:46" ht="12.75" customHeight="1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</row>
    <row r="83" spans="1:46" ht="12.75" customHeight="1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58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</row>
    <row r="84" spans="1:46" ht="12.75" customHeight="1">
      <c r="A84" s="58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</row>
    <row r="85" spans="1:46" ht="12.75" customHeight="1">
      <c r="A85" s="58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</row>
    <row r="86" spans="1:46" ht="12.75" customHeight="1">
      <c r="A86" s="58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</row>
    <row r="87" spans="1:46" ht="12.75" customHeight="1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</row>
    <row r="88" spans="1:46" ht="12.75" customHeight="1">
      <c r="A88" s="58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</row>
    <row r="89" spans="1:46" ht="12.75" customHeight="1">
      <c r="A89" s="58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</row>
    <row r="90" spans="1:46" ht="12.75" customHeight="1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</row>
    <row r="91" spans="1:46" ht="12.75" customHeight="1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</row>
    <row r="92" spans="1:46" ht="12.75" customHeight="1">
      <c r="A92" s="58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</row>
    <row r="93" spans="1:46" ht="12.75" customHeight="1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</row>
    <row r="94" spans="1:46" ht="12.75" customHeight="1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58"/>
      <c r="AH94" s="58"/>
      <c r="AI94" s="58"/>
      <c r="AJ94" s="58"/>
      <c r="AK94" s="58"/>
      <c r="AL94" s="58"/>
      <c r="AM94" s="58"/>
      <c r="AN94" s="58"/>
      <c r="AO94" s="58"/>
      <c r="AP94" s="58"/>
      <c r="AQ94" s="58"/>
      <c r="AR94" s="58"/>
      <c r="AS94" s="58"/>
      <c r="AT94" s="58"/>
    </row>
    <row r="95" spans="1:46" ht="12.75" customHeight="1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58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</row>
    <row r="96" spans="1:46" ht="12.75" customHeight="1">
      <c r="A96" s="58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  <c r="AD96" s="58"/>
      <c r="AE96" s="58"/>
      <c r="AF96" s="58"/>
      <c r="AG96" s="58"/>
      <c r="AH96" s="58"/>
      <c r="AI96" s="58"/>
      <c r="AJ96" s="58"/>
      <c r="AK96" s="58"/>
      <c r="AL96" s="58"/>
      <c r="AM96" s="58"/>
      <c r="AN96" s="58"/>
      <c r="AO96" s="58"/>
      <c r="AP96" s="58"/>
      <c r="AQ96" s="58"/>
      <c r="AR96" s="58"/>
      <c r="AS96" s="58"/>
      <c r="AT96" s="58"/>
    </row>
    <row r="97" spans="1:46" ht="12.75" customHeight="1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</row>
    <row r="98" spans="1:46" ht="12.75" customHeight="1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</row>
    <row r="99" spans="1:46" ht="12.75" customHeight="1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58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</row>
    <row r="100" spans="1:46" ht="12.75" customHeight="1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  <c r="AD100" s="58"/>
      <c r="AE100" s="58"/>
      <c r="AF100" s="58"/>
      <c r="AG100" s="58"/>
      <c r="AH100" s="58"/>
      <c r="AI100" s="58"/>
      <c r="AJ100" s="58"/>
      <c r="AK100" s="58"/>
      <c r="AL100" s="58"/>
      <c r="AM100" s="58"/>
      <c r="AN100" s="58"/>
      <c r="AO100" s="58"/>
      <c r="AP100" s="58"/>
      <c r="AQ100" s="58"/>
      <c r="AR100" s="58"/>
      <c r="AS100" s="58"/>
      <c r="AT100" s="58"/>
    </row>
    <row r="101" spans="1:46" ht="12.75" customHeight="1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</row>
    <row r="102" spans="1:46" ht="12.75" customHeight="1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</row>
    <row r="103" spans="1:46" ht="12.75" customHeight="1">
      <c r="A103" s="58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</row>
    <row r="104" spans="1:46" ht="12.75" customHeight="1">
      <c r="A104" s="58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  <c r="AD104" s="58"/>
      <c r="AE104" s="58"/>
      <c r="AF104" s="58"/>
      <c r="AG104" s="58"/>
      <c r="AH104" s="58"/>
      <c r="AI104" s="58"/>
      <c r="AJ104" s="58"/>
      <c r="AK104" s="58"/>
      <c r="AL104" s="58"/>
      <c r="AM104" s="58"/>
      <c r="AN104" s="58"/>
      <c r="AO104" s="58"/>
      <c r="AP104" s="58"/>
      <c r="AQ104" s="58"/>
      <c r="AR104" s="58"/>
      <c r="AS104" s="58"/>
      <c r="AT104" s="58"/>
    </row>
    <row r="105" spans="1:46" ht="12.75" customHeight="1">
      <c r="A105" s="58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58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</row>
    <row r="106" spans="1:46" ht="12.75" customHeight="1">
      <c r="A106" s="58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  <c r="AE106" s="58"/>
      <c r="AF106" s="58"/>
      <c r="AG106" s="58"/>
      <c r="AH106" s="58"/>
      <c r="AI106" s="58"/>
      <c r="AJ106" s="58"/>
      <c r="AK106" s="58"/>
      <c r="AL106" s="58"/>
      <c r="AM106" s="58"/>
      <c r="AN106" s="58"/>
      <c r="AO106" s="58"/>
      <c r="AP106" s="58"/>
      <c r="AQ106" s="58"/>
      <c r="AR106" s="58"/>
      <c r="AS106" s="58"/>
      <c r="AT106" s="58"/>
    </row>
    <row r="107" spans="1:46" ht="12.75" customHeight="1">
      <c r="A107" s="58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58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</row>
    <row r="108" spans="1:46" ht="12.75" customHeight="1">
      <c r="A108" s="58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58"/>
      <c r="AH108" s="58"/>
      <c r="AI108" s="58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</row>
    <row r="109" spans="1:46" ht="12.75" customHeight="1">
      <c r="A109" s="58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58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</row>
    <row r="110" spans="1:46" ht="12.75" customHeight="1">
      <c r="A110" s="58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/>
      <c r="AF110" s="58"/>
      <c r="AG110" s="58"/>
      <c r="AH110" s="58"/>
      <c r="AI110" s="58"/>
      <c r="AJ110" s="58"/>
      <c r="AK110" s="58"/>
      <c r="AL110" s="58"/>
      <c r="AM110" s="58"/>
      <c r="AN110" s="58"/>
      <c r="AO110" s="58"/>
      <c r="AP110" s="58"/>
      <c r="AQ110" s="58"/>
      <c r="AR110" s="58"/>
      <c r="AS110" s="58"/>
      <c r="AT110" s="58"/>
    </row>
    <row r="111" spans="1:46" ht="12.75" customHeight="1">
      <c r="A111" s="58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</row>
    <row r="112" spans="1:46" ht="12.75" customHeight="1">
      <c r="A112" s="58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</row>
    <row r="113" spans="1:46" ht="12.75" customHeight="1">
      <c r="A113" s="58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58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</row>
    <row r="114" spans="1:46" ht="12.75" customHeight="1">
      <c r="A114" s="58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  <c r="AP114" s="58"/>
      <c r="AQ114" s="58"/>
      <c r="AR114" s="58"/>
      <c r="AS114" s="58"/>
      <c r="AT114" s="58"/>
    </row>
    <row r="115" spans="1:46" ht="12.75" customHeight="1">
      <c r="A115" s="58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</row>
    <row r="116" spans="1:46" ht="12.75" customHeight="1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</row>
    <row r="117" spans="1:46" ht="12.75" customHeight="1">
      <c r="A117" s="58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</row>
    <row r="118" spans="1:46" ht="12.75" customHeight="1">
      <c r="A118" s="58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</row>
    <row r="119" spans="1:46" ht="12.75" customHeight="1">
      <c r="A119" s="58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</row>
    <row r="120" spans="1:46" ht="12.75" customHeight="1">
      <c r="A120" s="58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</row>
    <row r="121" spans="1:46" ht="12.75" customHeight="1">
      <c r="A121" s="58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</row>
    <row r="122" spans="1:46" ht="12.75" customHeight="1">
      <c r="A122" s="58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</row>
    <row r="123" spans="1:46" ht="12.75" customHeight="1">
      <c r="A123" s="58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</row>
    <row r="124" spans="1:46" ht="12.75" customHeight="1">
      <c r="A124" s="58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</row>
    <row r="125" spans="1:46" ht="12.75" customHeight="1">
      <c r="A125" s="58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</row>
    <row r="126" spans="1:46" ht="12.75" customHeight="1">
      <c r="A126" s="58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</row>
    <row r="127" spans="1:46" ht="12.75" customHeight="1">
      <c r="A127" s="58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</row>
    <row r="128" spans="1:46" ht="12.75" customHeight="1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</row>
    <row r="129" spans="1:46" ht="12.75" customHeight="1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</row>
    <row r="130" spans="1:46" ht="12.75" customHeight="1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</row>
    <row r="131" spans="1:46" ht="12.75" customHeight="1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</row>
    <row r="132" spans="1:46" ht="12.75" customHeight="1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</row>
    <row r="133" spans="1:46" ht="12.75" customHeight="1">
      <c r="A133" s="58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</row>
    <row r="134" spans="1:46" ht="12.75" customHeight="1">
      <c r="A134" s="58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</row>
    <row r="135" spans="1:46" ht="12.75" customHeight="1">
      <c r="A135" s="58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</row>
    <row r="136" spans="1:46" ht="12.75" customHeight="1">
      <c r="A136" s="58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</row>
    <row r="137" spans="1:46" ht="12.75" customHeight="1">
      <c r="A137" s="58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</row>
    <row r="138" spans="1:46" ht="12.75" customHeight="1">
      <c r="A138" s="58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</row>
    <row r="139" spans="1:46" ht="12.75" customHeight="1">
      <c r="A139" s="58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</row>
    <row r="140" spans="1:46" ht="12.75" customHeight="1">
      <c r="A140" s="58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</row>
    <row r="141" spans="1:46" ht="12.75" customHeight="1">
      <c r="A141" s="58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  <c r="AD141" s="58"/>
      <c r="AE141" s="58"/>
      <c r="AF141" s="58"/>
      <c r="AG141" s="58"/>
      <c r="AH141" s="58"/>
      <c r="AI141" s="58"/>
      <c r="AJ141" s="58"/>
      <c r="AK141" s="58"/>
      <c r="AL141" s="58"/>
      <c r="AM141" s="58"/>
      <c r="AN141" s="58"/>
      <c r="AO141" s="58"/>
      <c r="AP141" s="58"/>
      <c r="AQ141" s="58"/>
      <c r="AR141" s="58"/>
      <c r="AS141" s="58"/>
      <c r="AT141" s="58"/>
    </row>
    <row r="142" spans="1:46" ht="12.75" customHeight="1">
      <c r="A142" s="58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8"/>
      <c r="AS142" s="58"/>
      <c r="AT142" s="58"/>
    </row>
    <row r="143" spans="1:46" ht="12.75" customHeight="1">
      <c r="A143" s="58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</row>
    <row r="144" spans="1:46" ht="12.75" customHeight="1">
      <c r="A144" s="58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  <c r="AD144" s="58"/>
      <c r="AE144" s="58"/>
      <c r="AF144" s="58"/>
      <c r="AG144" s="58"/>
      <c r="AH144" s="58"/>
      <c r="AI144" s="58"/>
      <c r="AJ144" s="58"/>
      <c r="AK144" s="58"/>
      <c r="AL144" s="58"/>
      <c r="AM144" s="58"/>
      <c r="AN144" s="58"/>
      <c r="AO144" s="58"/>
      <c r="AP144" s="58"/>
      <c r="AQ144" s="58"/>
      <c r="AR144" s="58"/>
      <c r="AS144" s="58"/>
      <c r="AT144" s="58"/>
    </row>
    <row r="145" spans="1:46" ht="12.75" customHeight="1">
      <c r="A145" s="58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  <c r="AD145" s="58"/>
      <c r="AE145" s="58"/>
      <c r="AF145" s="58"/>
      <c r="AG145" s="58"/>
      <c r="AH145" s="58"/>
      <c r="AI145" s="58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</row>
    <row r="146" spans="1:46" ht="12.75" customHeight="1">
      <c r="A146" s="58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  <c r="AD146" s="58"/>
      <c r="AE146" s="58"/>
      <c r="AF146" s="58"/>
      <c r="AG146" s="58"/>
      <c r="AH146" s="58"/>
      <c r="AI146" s="58"/>
      <c r="AJ146" s="58"/>
      <c r="AK146" s="58"/>
      <c r="AL146" s="58"/>
      <c r="AM146" s="58"/>
      <c r="AN146" s="58"/>
      <c r="AO146" s="58"/>
      <c r="AP146" s="58"/>
      <c r="AQ146" s="58"/>
      <c r="AR146" s="58"/>
      <c r="AS146" s="58"/>
      <c r="AT146" s="58"/>
    </row>
    <row r="147" spans="1:46" ht="12.75" customHeight="1">
      <c r="A147" s="58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  <c r="AD147" s="58"/>
      <c r="AE147" s="58"/>
      <c r="AF147" s="58"/>
      <c r="AG147" s="58"/>
      <c r="AH147" s="58"/>
      <c r="AI147" s="58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</row>
    <row r="148" spans="1:46" ht="12.75" customHeight="1">
      <c r="A148" s="58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  <c r="AD148" s="58"/>
      <c r="AE148" s="58"/>
      <c r="AF148" s="58"/>
      <c r="AG148" s="58"/>
      <c r="AH148" s="58"/>
      <c r="AI148" s="58"/>
      <c r="AJ148" s="58"/>
      <c r="AK148" s="58"/>
      <c r="AL148" s="58"/>
      <c r="AM148" s="58"/>
      <c r="AN148" s="58"/>
      <c r="AO148" s="58"/>
      <c r="AP148" s="58"/>
      <c r="AQ148" s="58"/>
      <c r="AR148" s="58"/>
      <c r="AS148" s="58"/>
      <c r="AT148" s="58"/>
    </row>
    <row r="149" spans="1:46" ht="12.75" customHeight="1">
      <c r="A149" s="58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  <c r="AD149" s="58"/>
      <c r="AE149" s="58"/>
      <c r="AF149" s="58"/>
      <c r="AG149" s="58"/>
      <c r="AH149" s="58"/>
      <c r="AI149" s="58"/>
      <c r="AJ149" s="58"/>
      <c r="AK149" s="58"/>
      <c r="AL149" s="58"/>
      <c r="AM149" s="58"/>
      <c r="AN149" s="58"/>
      <c r="AO149" s="58"/>
      <c r="AP149" s="58"/>
      <c r="AQ149" s="58"/>
      <c r="AR149" s="58"/>
      <c r="AS149" s="58"/>
      <c r="AT149" s="58"/>
    </row>
    <row r="150" spans="1:46" ht="12.75" customHeight="1">
      <c r="A150" s="58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  <c r="AO150" s="58"/>
      <c r="AP150" s="58"/>
      <c r="AQ150" s="58"/>
      <c r="AR150" s="58"/>
      <c r="AS150" s="58"/>
      <c r="AT150" s="58"/>
    </row>
    <row r="151" spans="1:46" ht="12.75" customHeight="1">
      <c r="A151" s="58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  <c r="AD151" s="58"/>
      <c r="AE151" s="58"/>
      <c r="AF151" s="58"/>
      <c r="AG151" s="58"/>
      <c r="AH151" s="58"/>
      <c r="AI151" s="58"/>
      <c r="AJ151" s="58"/>
      <c r="AK151" s="58"/>
      <c r="AL151" s="58"/>
      <c r="AM151" s="58"/>
      <c r="AN151" s="58"/>
      <c r="AO151" s="58"/>
      <c r="AP151" s="58"/>
      <c r="AQ151" s="58"/>
      <c r="AR151" s="58"/>
      <c r="AS151" s="58"/>
      <c r="AT151" s="58"/>
    </row>
    <row r="152" spans="1:46" ht="12.75" customHeight="1">
      <c r="A152" s="58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8"/>
      <c r="AH152" s="58"/>
      <c r="AI152" s="58"/>
      <c r="AJ152" s="58"/>
      <c r="AK152" s="58"/>
      <c r="AL152" s="58"/>
      <c r="AM152" s="58"/>
      <c r="AN152" s="58"/>
      <c r="AO152" s="58"/>
      <c r="AP152" s="58"/>
      <c r="AQ152" s="58"/>
      <c r="AR152" s="58"/>
      <c r="AS152" s="58"/>
      <c r="AT152" s="58"/>
    </row>
    <row r="153" spans="1:46" ht="12.75" customHeight="1">
      <c r="A153" s="58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58"/>
      <c r="AH153" s="58"/>
      <c r="AI153" s="58"/>
      <c r="AJ153" s="58"/>
      <c r="AK153" s="58"/>
      <c r="AL153" s="58"/>
      <c r="AM153" s="58"/>
      <c r="AN153" s="58"/>
      <c r="AO153" s="58"/>
      <c r="AP153" s="58"/>
      <c r="AQ153" s="58"/>
      <c r="AR153" s="58"/>
      <c r="AS153" s="58"/>
      <c r="AT153" s="58"/>
    </row>
    <row r="154" spans="1:46" ht="12.75" customHeight="1">
      <c r="A154" s="58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  <c r="AE154" s="58"/>
      <c r="AF154" s="58"/>
      <c r="AG154" s="58"/>
      <c r="AH154" s="58"/>
      <c r="AI154" s="58"/>
      <c r="AJ154" s="58"/>
      <c r="AK154" s="58"/>
      <c r="AL154" s="58"/>
      <c r="AM154" s="58"/>
      <c r="AN154" s="58"/>
      <c r="AO154" s="58"/>
      <c r="AP154" s="58"/>
      <c r="AQ154" s="58"/>
      <c r="AR154" s="58"/>
      <c r="AS154" s="58"/>
      <c r="AT154" s="58"/>
    </row>
    <row r="155" spans="1:46" ht="12.75" customHeight="1">
      <c r="A155" s="58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58"/>
      <c r="AH155" s="58"/>
      <c r="AI155" s="58"/>
      <c r="AJ155" s="58"/>
      <c r="AK155" s="58"/>
      <c r="AL155" s="58"/>
      <c r="AM155" s="58"/>
      <c r="AN155" s="58"/>
      <c r="AO155" s="58"/>
      <c r="AP155" s="58"/>
      <c r="AQ155" s="58"/>
      <c r="AR155" s="58"/>
      <c r="AS155" s="58"/>
      <c r="AT155" s="58"/>
    </row>
    <row r="156" spans="1:46" ht="12.75" customHeight="1">
      <c r="A156" s="58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  <c r="AD156" s="58"/>
      <c r="AE156" s="58"/>
      <c r="AF156" s="58"/>
      <c r="AG156" s="58"/>
      <c r="AH156" s="58"/>
      <c r="AI156" s="58"/>
      <c r="AJ156" s="58"/>
      <c r="AK156" s="58"/>
      <c r="AL156" s="58"/>
      <c r="AM156" s="58"/>
      <c r="AN156" s="58"/>
      <c r="AO156" s="58"/>
      <c r="AP156" s="58"/>
      <c r="AQ156" s="58"/>
      <c r="AR156" s="58"/>
      <c r="AS156" s="58"/>
      <c r="AT156" s="58"/>
    </row>
    <row r="157" spans="1:46" ht="12.75" customHeight="1">
      <c r="A157" s="58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58"/>
      <c r="AH157" s="58"/>
      <c r="AI157" s="58"/>
      <c r="AJ157" s="58"/>
      <c r="AK157" s="58"/>
      <c r="AL157" s="58"/>
      <c r="AM157" s="58"/>
      <c r="AN157" s="58"/>
      <c r="AO157" s="58"/>
      <c r="AP157" s="58"/>
      <c r="AQ157" s="58"/>
      <c r="AR157" s="58"/>
      <c r="AS157" s="58"/>
      <c r="AT157" s="58"/>
    </row>
    <row r="158" spans="1:46" ht="12.75" customHeight="1">
      <c r="A158" s="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  <c r="AD158" s="58"/>
      <c r="AE158" s="58"/>
      <c r="AF158" s="58"/>
      <c r="AG158" s="58"/>
      <c r="AH158" s="58"/>
      <c r="AI158" s="58"/>
      <c r="AJ158" s="58"/>
      <c r="AK158" s="58"/>
      <c r="AL158" s="58"/>
      <c r="AM158" s="58"/>
      <c r="AN158" s="58"/>
      <c r="AO158" s="58"/>
      <c r="AP158" s="58"/>
      <c r="AQ158" s="58"/>
      <c r="AR158" s="58"/>
      <c r="AS158" s="58"/>
      <c r="AT158" s="58"/>
    </row>
    <row r="159" spans="1:46" ht="12.75" customHeight="1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  <c r="AE159" s="58"/>
      <c r="AF159" s="58"/>
      <c r="AG159" s="58"/>
      <c r="AH159" s="58"/>
      <c r="AI159" s="58"/>
      <c r="AJ159" s="58"/>
      <c r="AK159" s="58"/>
      <c r="AL159" s="58"/>
      <c r="AM159" s="58"/>
      <c r="AN159" s="58"/>
      <c r="AO159" s="58"/>
      <c r="AP159" s="58"/>
      <c r="AQ159" s="58"/>
      <c r="AR159" s="58"/>
      <c r="AS159" s="58"/>
      <c r="AT159" s="58"/>
    </row>
    <row r="160" spans="1:46" ht="12.75" customHeight="1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8"/>
      <c r="AH160" s="58"/>
      <c r="AI160" s="58"/>
      <c r="AJ160" s="58"/>
      <c r="AK160" s="58"/>
      <c r="AL160" s="58"/>
      <c r="AM160" s="58"/>
      <c r="AN160" s="58"/>
      <c r="AO160" s="58"/>
      <c r="AP160" s="58"/>
      <c r="AQ160" s="58"/>
      <c r="AR160" s="58"/>
      <c r="AS160" s="58"/>
      <c r="AT160" s="58"/>
    </row>
    <row r="161" spans="1:46" ht="12.75" customHeight="1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8"/>
      <c r="AH161" s="58"/>
      <c r="AI161" s="58"/>
      <c r="AJ161" s="58"/>
      <c r="AK161" s="58"/>
      <c r="AL161" s="58"/>
      <c r="AM161" s="58"/>
      <c r="AN161" s="58"/>
      <c r="AO161" s="58"/>
      <c r="AP161" s="58"/>
      <c r="AQ161" s="58"/>
      <c r="AR161" s="58"/>
      <c r="AS161" s="58"/>
      <c r="AT161" s="58"/>
    </row>
    <row r="162" spans="1:46" ht="12.75" customHeight="1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  <c r="AP162" s="58"/>
      <c r="AQ162" s="58"/>
      <c r="AR162" s="58"/>
      <c r="AS162" s="58"/>
      <c r="AT162" s="58"/>
    </row>
    <row r="163" spans="1:46" ht="12.75" customHeight="1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  <c r="AK163" s="58"/>
      <c r="AL163" s="58"/>
      <c r="AM163" s="58"/>
      <c r="AN163" s="58"/>
      <c r="AO163" s="58"/>
      <c r="AP163" s="58"/>
      <c r="AQ163" s="58"/>
      <c r="AR163" s="58"/>
      <c r="AS163" s="58"/>
      <c r="AT163" s="58"/>
    </row>
    <row r="164" spans="1:46" ht="12.75" customHeight="1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  <c r="AK164" s="58"/>
      <c r="AL164" s="58"/>
      <c r="AM164" s="58"/>
      <c r="AN164" s="58"/>
      <c r="AO164" s="58"/>
      <c r="AP164" s="58"/>
      <c r="AQ164" s="58"/>
      <c r="AR164" s="58"/>
      <c r="AS164" s="58"/>
      <c r="AT164" s="58"/>
    </row>
    <row r="165" spans="1:46" ht="12.75" customHeight="1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8"/>
      <c r="AH165" s="58"/>
      <c r="AI165" s="58"/>
      <c r="AJ165" s="58"/>
      <c r="AK165" s="58"/>
      <c r="AL165" s="58"/>
      <c r="AM165" s="58"/>
      <c r="AN165" s="58"/>
      <c r="AO165" s="58"/>
      <c r="AP165" s="58"/>
      <c r="AQ165" s="58"/>
      <c r="AR165" s="58"/>
      <c r="AS165" s="58"/>
      <c r="AT165" s="58"/>
    </row>
    <row r="166" spans="1:46" ht="12.75" customHeight="1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  <c r="AK166" s="58"/>
      <c r="AL166" s="58"/>
      <c r="AM166" s="58"/>
      <c r="AN166" s="58"/>
      <c r="AO166" s="58"/>
      <c r="AP166" s="58"/>
      <c r="AQ166" s="58"/>
      <c r="AR166" s="58"/>
      <c r="AS166" s="58"/>
      <c r="AT166" s="58"/>
    </row>
    <row r="167" spans="1:46" ht="12.75" customHeight="1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  <c r="AK167" s="58"/>
      <c r="AL167" s="58"/>
      <c r="AM167" s="58"/>
      <c r="AN167" s="58"/>
      <c r="AO167" s="58"/>
      <c r="AP167" s="58"/>
      <c r="AQ167" s="58"/>
      <c r="AR167" s="58"/>
      <c r="AS167" s="58"/>
      <c r="AT167" s="58"/>
    </row>
    <row r="168" spans="1:46" ht="12.75" customHeight="1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8"/>
      <c r="AH168" s="58"/>
      <c r="AI168" s="58"/>
      <c r="AJ168" s="58"/>
      <c r="AK168" s="58"/>
      <c r="AL168" s="58"/>
      <c r="AM168" s="58"/>
      <c r="AN168" s="58"/>
      <c r="AO168" s="58"/>
      <c r="AP168" s="58"/>
      <c r="AQ168" s="58"/>
      <c r="AR168" s="58"/>
      <c r="AS168" s="58"/>
      <c r="AT168" s="58"/>
    </row>
    <row r="169" spans="1:46" ht="12.75" customHeight="1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8"/>
      <c r="AH169" s="58"/>
      <c r="AI169" s="58"/>
      <c r="AJ169" s="58"/>
      <c r="AK169" s="58"/>
      <c r="AL169" s="58"/>
      <c r="AM169" s="58"/>
      <c r="AN169" s="58"/>
      <c r="AO169" s="58"/>
      <c r="AP169" s="58"/>
      <c r="AQ169" s="58"/>
      <c r="AR169" s="58"/>
      <c r="AS169" s="58"/>
      <c r="AT169" s="58"/>
    </row>
    <row r="170" spans="1:46" ht="12.75" customHeight="1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  <c r="AK170" s="58"/>
      <c r="AL170" s="58"/>
      <c r="AM170" s="58"/>
      <c r="AN170" s="58"/>
      <c r="AO170" s="58"/>
      <c r="AP170" s="58"/>
      <c r="AQ170" s="58"/>
      <c r="AR170" s="58"/>
      <c r="AS170" s="58"/>
      <c r="AT170" s="58"/>
    </row>
    <row r="171" spans="1:46" ht="12.75" customHeight="1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  <c r="AK171" s="58"/>
      <c r="AL171" s="58"/>
      <c r="AM171" s="58"/>
      <c r="AN171" s="58"/>
      <c r="AO171" s="58"/>
      <c r="AP171" s="58"/>
      <c r="AQ171" s="58"/>
      <c r="AR171" s="58"/>
      <c r="AS171" s="58"/>
      <c r="AT171" s="58"/>
    </row>
    <row r="172" spans="1:46" ht="12.75" customHeight="1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8"/>
      <c r="AH172" s="58"/>
      <c r="AI172" s="58"/>
      <c r="AJ172" s="58"/>
      <c r="AK172" s="58"/>
      <c r="AL172" s="58"/>
      <c r="AM172" s="58"/>
      <c r="AN172" s="58"/>
      <c r="AO172" s="58"/>
      <c r="AP172" s="58"/>
      <c r="AQ172" s="58"/>
      <c r="AR172" s="58"/>
      <c r="AS172" s="58"/>
      <c r="AT172" s="58"/>
    </row>
    <row r="173" spans="1:46" ht="12.75" customHeight="1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8"/>
      <c r="AH173" s="58"/>
      <c r="AI173" s="58"/>
      <c r="AJ173" s="58"/>
      <c r="AK173" s="58"/>
      <c r="AL173" s="58"/>
      <c r="AM173" s="58"/>
      <c r="AN173" s="58"/>
      <c r="AO173" s="58"/>
      <c r="AP173" s="58"/>
      <c r="AQ173" s="58"/>
      <c r="AR173" s="58"/>
      <c r="AS173" s="58"/>
      <c r="AT173" s="58"/>
    </row>
    <row r="174" spans="1:46" ht="12.75" customHeight="1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  <c r="AO174" s="58"/>
      <c r="AP174" s="58"/>
      <c r="AQ174" s="58"/>
      <c r="AR174" s="58"/>
      <c r="AS174" s="58"/>
      <c r="AT174" s="58"/>
    </row>
    <row r="175" spans="1:46" ht="12.75" customHeight="1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  <c r="AK175" s="58"/>
      <c r="AL175" s="58"/>
      <c r="AM175" s="58"/>
      <c r="AN175" s="58"/>
      <c r="AO175" s="58"/>
      <c r="AP175" s="58"/>
      <c r="AQ175" s="58"/>
      <c r="AR175" s="58"/>
      <c r="AS175" s="58"/>
      <c r="AT175" s="58"/>
    </row>
    <row r="176" spans="1:46" ht="12.75" customHeight="1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8"/>
      <c r="AH176" s="58"/>
      <c r="AI176" s="58"/>
      <c r="AJ176" s="58"/>
      <c r="AK176" s="58"/>
      <c r="AL176" s="58"/>
      <c r="AM176" s="58"/>
      <c r="AN176" s="58"/>
      <c r="AO176" s="58"/>
      <c r="AP176" s="58"/>
      <c r="AQ176" s="58"/>
      <c r="AR176" s="58"/>
      <c r="AS176" s="58"/>
      <c r="AT176" s="58"/>
    </row>
    <row r="177" spans="1:46" ht="12.75" customHeight="1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  <c r="AK177" s="58"/>
      <c r="AL177" s="58"/>
      <c r="AM177" s="58"/>
      <c r="AN177" s="58"/>
      <c r="AO177" s="58"/>
      <c r="AP177" s="58"/>
      <c r="AQ177" s="58"/>
      <c r="AR177" s="58"/>
      <c r="AS177" s="58"/>
      <c r="AT177" s="58"/>
    </row>
    <row r="178" spans="1:46" ht="12.75" customHeight="1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8"/>
      <c r="AH178" s="58"/>
      <c r="AI178" s="58"/>
      <c r="AJ178" s="58"/>
      <c r="AK178" s="58"/>
      <c r="AL178" s="58"/>
      <c r="AM178" s="58"/>
      <c r="AN178" s="58"/>
      <c r="AO178" s="58"/>
      <c r="AP178" s="58"/>
      <c r="AQ178" s="58"/>
      <c r="AR178" s="58"/>
      <c r="AS178" s="58"/>
      <c r="AT178" s="58"/>
    </row>
    <row r="179" spans="1:46" ht="12.75" customHeight="1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  <c r="AK179" s="58"/>
      <c r="AL179" s="58"/>
      <c r="AM179" s="58"/>
      <c r="AN179" s="58"/>
      <c r="AO179" s="58"/>
      <c r="AP179" s="58"/>
      <c r="AQ179" s="58"/>
      <c r="AR179" s="58"/>
      <c r="AS179" s="58"/>
      <c r="AT179" s="58"/>
    </row>
    <row r="180" spans="1:46" ht="12.75" customHeight="1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</row>
    <row r="181" spans="1:46" ht="12.75" customHeight="1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  <c r="AK181" s="58"/>
      <c r="AL181" s="58"/>
      <c r="AM181" s="58"/>
      <c r="AN181" s="58"/>
      <c r="AO181" s="58"/>
      <c r="AP181" s="58"/>
      <c r="AQ181" s="58"/>
      <c r="AR181" s="58"/>
      <c r="AS181" s="58"/>
      <c r="AT181" s="58"/>
    </row>
    <row r="182" spans="1:46" ht="12.75" customHeight="1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8"/>
      <c r="AH182" s="58"/>
      <c r="AI182" s="58"/>
      <c r="AJ182" s="58"/>
      <c r="AK182" s="58"/>
      <c r="AL182" s="58"/>
      <c r="AM182" s="58"/>
      <c r="AN182" s="58"/>
      <c r="AO182" s="58"/>
      <c r="AP182" s="58"/>
      <c r="AQ182" s="58"/>
      <c r="AR182" s="58"/>
      <c r="AS182" s="58"/>
      <c r="AT182" s="58"/>
    </row>
    <row r="183" spans="1:46" ht="12.75" customHeight="1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8"/>
      <c r="AH183" s="58"/>
      <c r="AI183" s="58"/>
      <c r="AJ183" s="58"/>
      <c r="AK183" s="58"/>
      <c r="AL183" s="58"/>
      <c r="AM183" s="58"/>
      <c r="AN183" s="58"/>
      <c r="AO183" s="58"/>
      <c r="AP183" s="58"/>
      <c r="AQ183" s="58"/>
      <c r="AR183" s="58"/>
      <c r="AS183" s="58"/>
      <c r="AT183" s="58"/>
    </row>
    <row r="184" spans="1:46" ht="12.75" customHeight="1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8"/>
      <c r="AH184" s="58"/>
      <c r="AI184" s="58"/>
      <c r="AJ184" s="58"/>
      <c r="AK184" s="58"/>
      <c r="AL184" s="58"/>
      <c r="AM184" s="58"/>
      <c r="AN184" s="58"/>
      <c r="AO184" s="58"/>
      <c r="AP184" s="58"/>
      <c r="AQ184" s="58"/>
      <c r="AR184" s="58"/>
      <c r="AS184" s="58"/>
      <c r="AT184" s="58"/>
    </row>
    <row r="185" spans="1:46" ht="12.75" customHeight="1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  <c r="AK185" s="58"/>
      <c r="AL185" s="58"/>
      <c r="AM185" s="58"/>
      <c r="AN185" s="58"/>
      <c r="AO185" s="58"/>
      <c r="AP185" s="58"/>
      <c r="AQ185" s="58"/>
      <c r="AR185" s="58"/>
      <c r="AS185" s="58"/>
      <c r="AT185" s="58"/>
    </row>
    <row r="186" spans="1:46" ht="12.75" customHeight="1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58"/>
      <c r="AQ186" s="58"/>
      <c r="AR186" s="58"/>
      <c r="AS186" s="58"/>
      <c r="AT186" s="58"/>
    </row>
    <row r="187" spans="1:46" ht="12.75" customHeight="1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</row>
    <row r="188" spans="1:46" ht="12.75" customHeight="1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  <c r="AK188" s="58"/>
      <c r="AL188" s="58"/>
      <c r="AM188" s="58"/>
      <c r="AN188" s="58"/>
      <c r="AO188" s="58"/>
      <c r="AP188" s="58"/>
      <c r="AQ188" s="58"/>
      <c r="AR188" s="58"/>
      <c r="AS188" s="58"/>
      <c r="AT188" s="58"/>
    </row>
    <row r="189" spans="1:46" ht="12.75" customHeight="1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  <c r="AK189" s="58"/>
      <c r="AL189" s="58"/>
      <c r="AM189" s="58"/>
      <c r="AN189" s="58"/>
      <c r="AO189" s="58"/>
      <c r="AP189" s="58"/>
      <c r="AQ189" s="58"/>
      <c r="AR189" s="58"/>
      <c r="AS189" s="58"/>
      <c r="AT189" s="58"/>
    </row>
    <row r="190" spans="1:46" ht="12.75" customHeight="1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</row>
    <row r="191" spans="1:46" ht="12.75" customHeight="1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  <c r="AK191" s="58"/>
      <c r="AL191" s="58"/>
      <c r="AM191" s="58"/>
      <c r="AN191" s="58"/>
      <c r="AO191" s="58"/>
      <c r="AP191" s="58"/>
      <c r="AQ191" s="58"/>
      <c r="AR191" s="58"/>
      <c r="AS191" s="58"/>
      <c r="AT191" s="58"/>
    </row>
    <row r="192" spans="1:46" ht="12.75" customHeight="1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  <c r="AK192" s="58"/>
      <c r="AL192" s="58"/>
      <c r="AM192" s="58"/>
      <c r="AN192" s="58"/>
      <c r="AO192" s="58"/>
      <c r="AP192" s="58"/>
      <c r="AQ192" s="58"/>
      <c r="AR192" s="58"/>
      <c r="AS192" s="58"/>
      <c r="AT192" s="58"/>
    </row>
    <row r="193" spans="1:46" ht="12.75" customHeight="1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  <c r="AK193" s="58"/>
      <c r="AL193" s="58"/>
      <c r="AM193" s="58"/>
      <c r="AN193" s="58"/>
      <c r="AO193" s="58"/>
      <c r="AP193" s="58"/>
      <c r="AQ193" s="58"/>
      <c r="AR193" s="58"/>
      <c r="AS193" s="58"/>
      <c r="AT193" s="58"/>
    </row>
    <row r="194" spans="1:46" ht="12.75" customHeight="1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  <c r="AK194" s="58"/>
      <c r="AL194" s="58"/>
      <c r="AM194" s="58"/>
      <c r="AN194" s="58"/>
      <c r="AO194" s="58"/>
      <c r="AP194" s="58"/>
      <c r="AQ194" s="58"/>
      <c r="AR194" s="58"/>
      <c r="AS194" s="58"/>
      <c r="AT194" s="58"/>
    </row>
    <row r="195" spans="1:46" ht="12.75" customHeight="1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  <c r="AK195" s="58"/>
      <c r="AL195" s="58"/>
      <c r="AM195" s="58"/>
      <c r="AN195" s="58"/>
      <c r="AO195" s="58"/>
      <c r="AP195" s="58"/>
      <c r="AQ195" s="58"/>
      <c r="AR195" s="58"/>
      <c r="AS195" s="58"/>
      <c r="AT195" s="58"/>
    </row>
    <row r="196" spans="1:46" ht="12.75" customHeight="1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</row>
    <row r="197" spans="1:46" ht="12.75" customHeight="1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8"/>
      <c r="AN197" s="58"/>
      <c r="AO197" s="58"/>
      <c r="AP197" s="58"/>
      <c r="AQ197" s="58"/>
      <c r="AR197" s="58"/>
      <c r="AS197" s="58"/>
      <c r="AT197" s="58"/>
    </row>
    <row r="198" spans="1:46" ht="12.75" customHeight="1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</row>
    <row r="199" spans="1:46" ht="12.75" customHeight="1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</row>
    <row r="200" spans="1:46" ht="12.75" customHeight="1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  <c r="AK200" s="58"/>
      <c r="AL200" s="58"/>
      <c r="AM200" s="58"/>
      <c r="AN200" s="58"/>
      <c r="AO200" s="58"/>
      <c r="AP200" s="58"/>
      <c r="AQ200" s="58"/>
      <c r="AR200" s="58"/>
      <c r="AS200" s="58"/>
      <c r="AT200" s="58"/>
    </row>
    <row r="201" spans="1:46" ht="12.75" customHeight="1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  <c r="AD201" s="58"/>
      <c r="AE201" s="58"/>
      <c r="AF201" s="58"/>
      <c r="AG201" s="58"/>
      <c r="AH201" s="58"/>
      <c r="AI201" s="58"/>
      <c r="AJ201" s="58"/>
      <c r="AK201" s="58"/>
      <c r="AL201" s="58"/>
      <c r="AM201" s="58"/>
      <c r="AN201" s="58"/>
      <c r="AO201" s="58"/>
      <c r="AP201" s="58"/>
      <c r="AQ201" s="58"/>
      <c r="AR201" s="58"/>
      <c r="AS201" s="58"/>
      <c r="AT201" s="58"/>
    </row>
    <row r="202" spans="1:46" ht="12.75" customHeight="1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  <c r="AK202" s="58"/>
      <c r="AL202" s="58"/>
      <c r="AM202" s="58"/>
      <c r="AN202" s="58"/>
      <c r="AO202" s="58"/>
      <c r="AP202" s="58"/>
      <c r="AQ202" s="58"/>
      <c r="AR202" s="58"/>
      <c r="AS202" s="58"/>
      <c r="AT202" s="58"/>
    </row>
    <row r="203" spans="1:46" ht="12.75" customHeight="1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58"/>
      <c r="AH203" s="58"/>
      <c r="AI203" s="58"/>
      <c r="AJ203" s="58"/>
      <c r="AK203" s="58"/>
      <c r="AL203" s="58"/>
      <c r="AM203" s="58"/>
      <c r="AN203" s="58"/>
      <c r="AO203" s="58"/>
      <c r="AP203" s="58"/>
      <c r="AQ203" s="58"/>
      <c r="AR203" s="58"/>
      <c r="AS203" s="58"/>
      <c r="AT203" s="58"/>
    </row>
    <row r="204" spans="1:46" ht="12.75" customHeight="1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  <c r="AG204" s="58"/>
      <c r="AH204" s="58"/>
      <c r="AI204" s="58"/>
      <c r="AJ204" s="58"/>
      <c r="AK204" s="58"/>
      <c r="AL204" s="58"/>
      <c r="AM204" s="58"/>
      <c r="AN204" s="58"/>
      <c r="AO204" s="58"/>
      <c r="AP204" s="58"/>
      <c r="AQ204" s="58"/>
      <c r="AR204" s="58"/>
      <c r="AS204" s="58"/>
      <c r="AT204" s="58"/>
    </row>
    <row r="205" spans="1:46" ht="12.75" customHeight="1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  <c r="AK205" s="58"/>
      <c r="AL205" s="58"/>
      <c r="AM205" s="58"/>
      <c r="AN205" s="58"/>
      <c r="AO205" s="58"/>
      <c r="AP205" s="58"/>
      <c r="AQ205" s="58"/>
      <c r="AR205" s="58"/>
      <c r="AS205" s="58"/>
      <c r="AT205" s="58"/>
    </row>
    <row r="206" spans="1:46" ht="12.75" customHeight="1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  <c r="AK206" s="58"/>
      <c r="AL206" s="58"/>
      <c r="AM206" s="58"/>
      <c r="AN206" s="58"/>
      <c r="AO206" s="58"/>
      <c r="AP206" s="58"/>
      <c r="AQ206" s="58"/>
      <c r="AR206" s="58"/>
      <c r="AS206" s="58"/>
      <c r="AT206" s="58"/>
    </row>
    <row r="207" spans="1:46" ht="12.75" customHeight="1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  <c r="AK207" s="58"/>
      <c r="AL207" s="58"/>
      <c r="AM207" s="58"/>
      <c r="AN207" s="58"/>
      <c r="AO207" s="58"/>
      <c r="AP207" s="58"/>
      <c r="AQ207" s="58"/>
      <c r="AR207" s="58"/>
      <c r="AS207" s="58"/>
      <c r="AT207" s="58"/>
    </row>
    <row r="208" spans="1:46" ht="12.75" customHeight="1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  <c r="AD208" s="58"/>
      <c r="AE208" s="58"/>
      <c r="AF208" s="58"/>
      <c r="AG208" s="58"/>
      <c r="AH208" s="58"/>
      <c r="AI208" s="58"/>
      <c r="AJ208" s="58"/>
      <c r="AK208" s="58"/>
      <c r="AL208" s="58"/>
      <c r="AM208" s="58"/>
      <c r="AN208" s="58"/>
      <c r="AO208" s="58"/>
      <c r="AP208" s="58"/>
      <c r="AQ208" s="58"/>
      <c r="AR208" s="58"/>
      <c r="AS208" s="58"/>
      <c r="AT208" s="58"/>
    </row>
    <row r="209" spans="1:46" ht="12.75" customHeight="1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/>
      <c r="AE209" s="58"/>
      <c r="AF209" s="58"/>
      <c r="AG209" s="58"/>
      <c r="AH209" s="58"/>
      <c r="AI209" s="58"/>
      <c r="AJ209" s="58"/>
      <c r="AK209" s="58"/>
      <c r="AL209" s="58"/>
      <c r="AM209" s="58"/>
      <c r="AN209" s="58"/>
      <c r="AO209" s="58"/>
      <c r="AP209" s="58"/>
      <c r="AQ209" s="58"/>
      <c r="AR209" s="58"/>
      <c r="AS209" s="58"/>
      <c r="AT209" s="58"/>
    </row>
    <row r="210" spans="1:46" ht="12.75" customHeight="1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  <c r="AK210" s="58"/>
      <c r="AL210" s="58"/>
      <c r="AM210" s="58"/>
      <c r="AN210" s="58"/>
      <c r="AO210" s="58"/>
      <c r="AP210" s="58"/>
      <c r="AQ210" s="58"/>
      <c r="AR210" s="58"/>
      <c r="AS210" s="58"/>
      <c r="AT210" s="58"/>
    </row>
    <row r="211" spans="1:46" ht="12.75" customHeight="1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  <c r="AD211" s="58"/>
      <c r="AE211" s="58"/>
      <c r="AF211" s="58"/>
      <c r="AG211" s="58"/>
      <c r="AH211" s="58"/>
      <c r="AI211" s="58"/>
      <c r="AJ211" s="58"/>
      <c r="AK211" s="58"/>
      <c r="AL211" s="58"/>
      <c r="AM211" s="58"/>
      <c r="AN211" s="58"/>
      <c r="AO211" s="58"/>
      <c r="AP211" s="58"/>
      <c r="AQ211" s="58"/>
      <c r="AR211" s="58"/>
      <c r="AS211" s="58"/>
      <c r="AT211" s="58"/>
    </row>
    <row r="212" spans="1:46" ht="12.75" customHeight="1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  <c r="AK212" s="58"/>
      <c r="AL212" s="58"/>
      <c r="AM212" s="58"/>
      <c r="AN212" s="58"/>
      <c r="AO212" s="58"/>
      <c r="AP212" s="58"/>
      <c r="AQ212" s="58"/>
      <c r="AR212" s="58"/>
      <c r="AS212" s="58"/>
      <c r="AT212" s="58"/>
    </row>
    <row r="213" spans="1:46" ht="12.75" customHeight="1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  <c r="AK213" s="58"/>
      <c r="AL213" s="58"/>
      <c r="AM213" s="58"/>
      <c r="AN213" s="58"/>
      <c r="AO213" s="58"/>
      <c r="AP213" s="58"/>
      <c r="AQ213" s="58"/>
      <c r="AR213" s="58"/>
      <c r="AS213" s="58"/>
      <c r="AT213" s="58"/>
    </row>
    <row r="214" spans="1:46" ht="12.75" customHeight="1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  <c r="AK214" s="58"/>
      <c r="AL214" s="58"/>
      <c r="AM214" s="58"/>
      <c r="AN214" s="58"/>
      <c r="AO214" s="58"/>
      <c r="AP214" s="58"/>
      <c r="AQ214" s="58"/>
      <c r="AR214" s="58"/>
      <c r="AS214" s="58"/>
      <c r="AT214" s="58"/>
    </row>
    <row r="215" spans="1:46" ht="12.75" customHeight="1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  <c r="AD215" s="58"/>
      <c r="AE215" s="58"/>
      <c r="AF215" s="58"/>
      <c r="AG215" s="58"/>
      <c r="AH215" s="58"/>
      <c r="AI215" s="58"/>
      <c r="AJ215" s="58"/>
      <c r="AK215" s="58"/>
      <c r="AL215" s="58"/>
      <c r="AM215" s="58"/>
      <c r="AN215" s="58"/>
      <c r="AO215" s="58"/>
      <c r="AP215" s="58"/>
      <c r="AQ215" s="58"/>
      <c r="AR215" s="58"/>
      <c r="AS215" s="58"/>
      <c r="AT215" s="58"/>
    </row>
    <row r="216" spans="1:46" ht="12.75" customHeight="1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  <c r="AK216" s="58"/>
      <c r="AL216" s="58"/>
      <c r="AM216" s="58"/>
      <c r="AN216" s="58"/>
      <c r="AO216" s="58"/>
      <c r="AP216" s="58"/>
      <c r="AQ216" s="58"/>
      <c r="AR216" s="58"/>
      <c r="AS216" s="58"/>
      <c r="AT216" s="58"/>
    </row>
    <row r="217" spans="1:46" ht="12.75" customHeight="1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  <c r="AK217" s="58"/>
      <c r="AL217" s="58"/>
      <c r="AM217" s="58"/>
      <c r="AN217" s="58"/>
      <c r="AO217" s="58"/>
      <c r="AP217" s="58"/>
      <c r="AQ217" s="58"/>
      <c r="AR217" s="58"/>
      <c r="AS217" s="58"/>
      <c r="AT217" s="58"/>
    </row>
    <row r="218" spans="1:46" ht="12.75" customHeight="1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8"/>
      <c r="AT218" s="58"/>
    </row>
    <row r="219" spans="1:46" ht="12.75" customHeight="1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  <c r="AK219" s="58"/>
      <c r="AL219" s="58"/>
      <c r="AM219" s="58"/>
      <c r="AN219" s="58"/>
      <c r="AO219" s="58"/>
      <c r="AP219" s="58"/>
      <c r="AQ219" s="58"/>
      <c r="AR219" s="58"/>
      <c r="AS219" s="58"/>
      <c r="AT219" s="58"/>
    </row>
    <row r="220" spans="1:46" ht="12.75" customHeight="1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  <c r="AD220" s="58"/>
      <c r="AE220" s="58"/>
      <c r="AF220" s="58"/>
      <c r="AG220" s="58"/>
      <c r="AH220" s="58"/>
      <c r="AI220" s="58"/>
      <c r="AJ220" s="58"/>
      <c r="AK220" s="58"/>
      <c r="AL220" s="58"/>
      <c r="AM220" s="58"/>
      <c r="AN220" s="58"/>
      <c r="AO220" s="58"/>
      <c r="AP220" s="58"/>
      <c r="AQ220" s="58"/>
      <c r="AR220" s="58"/>
      <c r="AS220" s="58"/>
      <c r="AT220" s="58"/>
    </row>
    <row r="221" spans="1:46" ht="12.75" customHeight="1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  <c r="AK221" s="58"/>
      <c r="AL221" s="58"/>
      <c r="AM221" s="58"/>
      <c r="AN221" s="58"/>
      <c r="AO221" s="58"/>
      <c r="AP221" s="58"/>
      <c r="AQ221" s="58"/>
      <c r="AR221" s="58"/>
      <c r="AS221" s="58"/>
      <c r="AT221" s="58"/>
    </row>
    <row r="222" spans="1:46" ht="12.75" customHeight="1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58"/>
      <c r="AM222" s="58"/>
      <c r="AN222" s="58"/>
      <c r="AO222" s="58"/>
      <c r="AP222" s="58"/>
      <c r="AQ222" s="58"/>
      <c r="AR222" s="58"/>
      <c r="AS222" s="58"/>
      <c r="AT222" s="58"/>
    </row>
    <row r="223" spans="1:46" ht="12.75" customHeight="1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  <c r="AD223" s="58"/>
      <c r="AE223" s="58"/>
      <c r="AF223" s="58"/>
      <c r="AG223" s="58"/>
      <c r="AH223" s="58"/>
      <c r="AI223" s="58"/>
      <c r="AJ223" s="58"/>
      <c r="AK223" s="58"/>
      <c r="AL223" s="58"/>
      <c r="AM223" s="58"/>
      <c r="AN223" s="58"/>
      <c r="AO223" s="58"/>
      <c r="AP223" s="58"/>
      <c r="AQ223" s="58"/>
      <c r="AR223" s="58"/>
      <c r="AS223" s="58"/>
      <c r="AT223" s="58"/>
    </row>
    <row r="224" spans="1:46" ht="12.75" customHeight="1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  <c r="AD224" s="58"/>
      <c r="AE224" s="58"/>
      <c r="AF224" s="58"/>
      <c r="AG224" s="58"/>
      <c r="AH224" s="58"/>
      <c r="AI224" s="58"/>
      <c r="AJ224" s="58"/>
      <c r="AK224" s="58"/>
      <c r="AL224" s="58"/>
      <c r="AM224" s="58"/>
      <c r="AN224" s="58"/>
      <c r="AO224" s="58"/>
      <c r="AP224" s="58"/>
      <c r="AQ224" s="58"/>
      <c r="AR224" s="58"/>
      <c r="AS224" s="58"/>
      <c r="AT224" s="58"/>
    </row>
    <row r="225" spans="1:46" ht="12.75" customHeight="1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s="58"/>
      <c r="AE225" s="58"/>
      <c r="AF225" s="58"/>
      <c r="AG225" s="58"/>
      <c r="AH225" s="58"/>
      <c r="AI225" s="58"/>
      <c r="AJ225" s="58"/>
      <c r="AK225" s="58"/>
      <c r="AL225" s="58"/>
      <c r="AM225" s="58"/>
      <c r="AN225" s="58"/>
      <c r="AO225" s="58"/>
      <c r="AP225" s="58"/>
      <c r="AQ225" s="58"/>
      <c r="AR225" s="58"/>
      <c r="AS225" s="58"/>
      <c r="AT225" s="58"/>
    </row>
    <row r="226" spans="1:46" ht="12.75" customHeight="1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  <c r="AD226" s="58"/>
      <c r="AE226" s="58"/>
      <c r="AF226" s="58"/>
      <c r="AG226" s="58"/>
      <c r="AH226" s="58"/>
      <c r="AI226" s="58"/>
      <c r="AJ226" s="58"/>
      <c r="AK226" s="58"/>
      <c r="AL226" s="58"/>
      <c r="AM226" s="58"/>
      <c r="AN226" s="58"/>
      <c r="AO226" s="58"/>
      <c r="AP226" s="58"/>
      <c r="AQ226" s="58"/>
      <c r="AR226" s="58"/>
      <c r="AS226" s="58"/>
      <c r="AT226" s="58"/>
    </row>
    <row r="227" spans="1:46" ht="12.75" customHeight="1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  <c r="AK227" s="58"/>
      <c r="AL227" s="58"/>
      <c r="AM227" s="58"/>
      <c r="AN227" s="58"/>
      <c r="AO227" s="58"/>
      <c r="AP227" s="58"/>
      <c r="AQ227" s="58"/>
      <c r="AR227" s="58"/>
      <c r="AS227" s="58"/>
      <c r="AT227" s="58"/>
    </row>
    <row r="228" spans="1:46" ht="12.75" customHeight="1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  <c r="AD228" s="58"/>
      <c r="AE228" s="58"/>
      <c r="AF228" s="58"/>
      <c r="AG228" s="58"/>
      <c r="AH228" s="58"/>
      <c r="AI228" s="58"/>
      <c r="AJ228" s="58"/>
      <c r="AK228" s="58"/>
      <c r="AL228" s="58"/>
      <c r="AM228" s="58"/>
      <c r="AN228" s="58"/>
      <c r="AO228" s="58"/>
      <c r="AP228" s="58"/>
      <c r="AQ228" s="58"/>
      <c r="AR228" s="58"/>
      <c r="AS228" s="58"/>
      <c r="AT228" s="58"/>
    </row>
    <row r="229" spans="1:46" ht="12.75" customHeight="1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  <c r="AK229" s="58"/>
      <c r="AL229" s="58"/>
      <c r="AM229" s="58"/>
      <c r="AN229" s="58"/>
      <c r="AO229" s="58"/>
      <c r="AP229" s="58"/>
      <c r="AQ229" s="58"/>
      <c r="AR229" s="58"/>
      <c r="AS229" s="58"/>
      <c r="AT229" s="58"/>
    </row>
    <row r="230" spans="1:46" ht="12.75" customHeight="1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  <c r="AD230" s="58"/>
      <c r="AE230" s="58"/>
      <c r="AF230" s="58"/>
      <c r="AG230" s="58"/>
      <c r="AH230" s="58"/>
      <c r="AI230" s="58"/>
      <c r="AJ230" s="58"/>
      <c r="AK230" s="58"/>
      <c r="AL230" s="58"/>
      <c r="AM230" s="58"/>
      <c r="AN230" s="58"/>
      <c r="AO230" s="58"/>
      <c r="AP230" s="58"/>
      <c r="AQ230" s="58"/>
      <c r="AR230" s="58"/>
      <c r="AS230" s="58"/>
      <c r="AT230" s="58"/>
    </row>
    <row r="231" spans="1:46" ht="12.75" customHeight="1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  <c r="AD231" s="58"/>
      <c r="AE231" s="58"/>
      <c r="AF231" s="58"/>
      <c r="AG231" s="58"/>
      <c r="AH231" s="58"/>
      <c r="AI231" s="58"/>
      <c r="AJ231" s="58"/>
      <c r="AK231" s="58"/>
      <c r="AL231" s="58"/>
      <c r="AM231" s="58"/>
      <c r="AN231" s="58"/>
      <c r="AO231" s="58"/>
      <c r="AP231" s="58"/>
      <c r="AQ231" s="58"/>
      <c r="AR231" s="58"/>
      <c r="AS231" s="58"/>
      <c r="AT231" s="58"/>
    </row>
    <row r="232" spans="1:46" ht="12.75" customHeight="1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  <c r="AK232" s="58"/>
      <c r="AL232" s="58"/>
      <c r="AM232" s="58"/>
      <c r="AN232" s="58"/>
      <c r="AO232" s="58"/>
      <c r="AP232" s="58"/>
      <c r="AQ232" s="58"/>
      <c r="AR232" s="58"/>
      <c r="AS232" s="58"/>
      <c r="AT232" s="58"/>
    </row>
    <row r="233" spans="1:46" ht="12.75" customHeight="1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  <c r="AD233" s="58"/>
      <c r="AE233" s="58"/>
      <c r="AF233" s="58"/>
      <c r="AG233" s="58"/>
      <c r="AH233" s="58"/>
      <c r="AI233" s="58"/>
      <c r="AJ233" s="58"/>
      <c r="AK233" s="58"/>
      <c r="AL233" s="58"/>
      <c r="AM233" s="58"/>
      <c r="AN233" s="58"/>
      <c r="AO233" s="58"/>
      <c r="AP233" s="58"/>
      <c r="AQ233" s="58"/>
      <c r="AR233" s="58"/>
      <c r="AS233" s="58"/>
      <c r="AT233" s="58"/>
    </row>
    <row r="234" spans="1:46" ht="12.75" customHeight="1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58"/>
      <c r="AM234" s="58"/>
      <c r="AN234" s="58"/>
      <c r="AO234" s="58"/>
      <c r="AP234" s="58"/>
      <c r="AQ234" s="58"/>
      <c r="AR234" s="58"/>
      <c r="AS234" s="58"/>
      <c r="AT234" s="58"/>
    </row>
    <row r="235" spans="1:46" ht="12.75" customHeight="1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  <c r="AD235" s="58"/>
      <c r="AE235" s="58"/>
      <c r="AF235" s="58"/>
      <c r="AG235" s="58"/>
      <c r="AH235" s="58"/>
      <c r="AI235" s="58"/>
      <c r="AJ235" s="58"/>
      <c r="AK235" s="58"/>
      <c r="AL235" s="58"/>
      <c r="AM235" s="58"/>
      <c r="AN235" s="58"/>
      <c r="AO235" s="58"/>
      <c r="AP235" s="58"/>
      <c r="AQ235" s="58"/>
      <c r="AR235" s="58"/>
      <c r="AS235" s="58"/>
      <c r="AT235" s="58"/>
    </row>
    <row r="236" spans="1:46" ht="12.75" customHeight="1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  <c r="AD236" s="58"/>
      <c r="AE236" s="58"/>
      <c r="AF236" s="58"/>
      <c r="AG236" s="58"/>
      <c r="AH236" s="58"/>
      <c r="AI236" s="58"/>
      <c r="AJ236" s="58"/>
      <c r="AK236" s="58"/>
      <c r="AL236" s="58"/>
      <c r="AM236" s="58"/>
      <c r="AN236" s="58"/>
      <c r="AO236" s="58"/>
      <c r="AP236" s="58"/>
      <c r="AQ236" s="58"/>
      <c r="AR236" s="58"/>
      <c r="AS236" s="58"/>
      <c r="AT236" s="58"/>
    </row>
    <row r="237" spans="1:46" ht="12.75" customHeight="1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  <c r="AK237" s="58"/>
      <c r="AL237" s="58"/>
      <c r="AM237" s="58"/>
      <c r="AN237" s="58"/>
      <c r="AO237" s="58"/>
      <c r="AP237" s="58"/>
      <c r="AQ237" s="58"/>
      <c r="AR237" s="58"/>
      <c r="AS237" s="58"/>
      <c r="AT237" s="58"/>
    </row>
    <row r="238" spans="1:46" ht="12.75" customHeight="1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  <c r="AE238" s="58"/>
      <c r="AF238" s="58"/>
      <c r="AG238" s="58"/>
      <c r="AH238" s="58"/>
      <c r="AI238" s="58"/>
      <c r="AJ238" s="58"/>
      <c r="AK238" s="58"/>
      <c r="AL238" s="58"/>
      <c r="AM238" s="58"/>
      <c r="AN238" s="58"/>
      <c r="AO238" s="58"/>
      <c r="AP238" s="58"/>
      <c r="AQ238" s="58"/>
      <c r="AR238" s="58"/>
      <c r="AS238" s="58"/>
      <c r="AT238" s="58"/>
    </row>
    <row r="239" spans="1:46" ht="12.75" customHeight="1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  <c r="AK239" s="58"/>
      <c r="AL239" s="58"/>
      <c r="AM239" s="58"/>
      <c r="AN239" s="58"/>
      <c r="AO239" s="58"/>
      <c r="AP239" s="58"/>
      <c r="AQ239" s="58"/>
      <c r="AR239" s="58"/>
      <c r="AS239" s="58"/>
      <c r="AT239" s="58"/>
    </row>
    <row r="240" spans="1:46" ht="12.75" customHeight="1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  <c r="AD240" s="58"/>
      <c r="AE240" s="58"/>
      <c r="AF240" s="58"/>
      <c r="AG240" s="58"/>
      <c r="AH240" s="58"/>
      <c r="AI240" s="58"/>
      <c r="AJ240" s="58"/>
      <c r="AK240" s="58"/>
      <c r="AL240" s="58"/>
      <c r="AM240" s="58"/>
      <c r="AN240" s="58"/>
      <c r="AO240" s="58"/>
      <c r="AP240" s="58"/>
      <c r="AQ240" s="58"/>
      <c r="AR240" s="58"/>
      <c r="AS240" s="58"/>
      <c r="AT240" s="58"/>
    </row>
    <row r="241" spans="1:46" ht="12.75" customHeight="1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  <c r="AD241" s="58"/>
      <c r="AE241" s="58"/>
      <c r="AF241" s="58"/>
      <c r="AG241" s="58"/>
      <c r="AH241" s="58"/>
      <c r="AI241" s="58"/>
      <c r="AJ241" s="58"/>
      <c r="AK241" s="58"/>
      <c r="AL241" s="58"/>
      <c r="AM241" s="58"/>
      <c r="AN241" s="58"/>
      <c r="AO241" s="58"/>
      <c r="AP241" s="58"/>
      <c r="AQ241" s="58"/>
      <c r="AR241" s="58"/>
      <c r="AS241" s="58"/>
      <c r="AT241" s="58"/>
    </row>
    <row r="242" spans="1:46" ht="12.75" customHeight="1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  <c r="AD242" s="58"/>
      <c r="AE242" s="58"/>
      <c r="AF242" s="58"/>
      <c r="AG242" s="58"/>
      <c r="AH242" s="58"/>
      <c r="AI242" s="58"/>
      <c r="AJ242" s="58"/>
      <c r="AK242" s="58"/>
      <c r="AL242" s="58"/>
      <c r="AM242" s="58"/>
      <c r="AN242" s="58"/>
      <c r="AO242" s="58"/>
      <c r="AP242" s="58"/>
      <c r="AQ242" s="58"/>
      <c r="AR242" s="58"/>
      <c r="AS242" s="58"/>
      <c r="AT242" s="58"/>
    </row>
    <row r="243" spans="1:46" ht="12.75" customHeight="1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  <c r="AD243" s="58"/>
      <c r="AE243" s="58"/>
      <c r="AF243" s="58"/>
      <c r="AG243" s="58"/>
      <c r="AH243" s="58"/>
      <c r="AI243" s="58"/>
      <c r="AJ243" s="58"/>
      <c r="AK243" s="58"/>
      <c r="AL243" s="58"/>
      <c r="AM243" s="58"/>
      <c r="AN243" s="58"/>
      <c r="AO243" s="58"/>
      <c r="AP243" s="58"/>
      <c r="AQ243" s="58"/>
      <c r="AR243" s="58"/>
      <c r="AS243" s="58"/>
      <c r="AT243" s="58"/>
    </row>
    <row r="244" spans="1:46" ht="12.75" customHeight="1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  <c r="AK244" s="58"/>
      <c r="AL244" s="58"/>
      <c r="AM244" s="58"/>
      <c r="AN244" s="58"/>
      <c r="AO244" s="58"/>
      <c r="AP244" s="58"/>
      <c r="AQ244" s="58"/>
      <c r="AR244" s="58"/>
      <c r="AS244" s="58"/>
      <c r="AT244" s="58"/>
    </row>
    <row r="245" spans="1:46" ht="12.75" customHeight="1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  <c r="AD245" s="58"/>
      <c r="AE245" s="58"/>
      <c r="AF245" s="58"/>
      <c r="AG245" s="58"/>
      <c r="AH245" s="58"/>
      <c r="AI245" s="58"/>
      <c r="AJ245" s="58"/>
      <c r="AK245" s="58"/>
      <c r="AL245" s="58"/>
      <c r="AM245" s="58"/>
      <c r="AN245" s="58"/>
      <c r="AO245" s="58"/>
      <c r="AP245" s="58"/>
      <c r="AQ245" s="58"/>
      <c r="AR245" s="58"/>
      <c r="AS245" s="58"/>
      <c r="AT245" s="58"/>
    </row>
    <row r="246" spans="1:46" ht="12.75" customHeight="1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  <c r="AK246" s="58"/>
      <c r="AL246" s="58"/>
      <c r="AM246" s="58"/>
      <c r="AN246" s="58"/>
      <c r="AO246" s="58"/>
      <c r="AP246" s="58"/>
      <c r="AQ246" s="58"/>
      <c r="AR246" s="58"/>
      <c r="AS246" s="58"/>
      <c r="AT246" s="58"/>
    </row>
    <row r="247" spans="1:46" ht="12.75" customHeight="1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  <c r="AE247" s="58"/>
      <c r="AF247" s="58"/>
      <c r="AG247" s="58"/>
      <c r="AH247" s="58"/>
      <c r="AI247" s="58"/>
      <c r="AJ247" s="58"/>
      <c r="AK247" s="58"/>
      <c r="AL247" s="58"/>
      <c r="AM247" s="58"/>
      <c r="AN247" s="58"/>
      <c r="AO247" s="58"/>
      <c r="AP247" s="58"/>
      <c r="AQ247" s="58"/>
      <c r="AR247" s="58"/>
      <c r="AS247" s="58"/>
      <c r="AT247" s="58"/>
    </row>
    <row r="248" spans="1:46" ht="12.75" customHeight="1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  <c r="AD248" s="58"/>
      <c r="AE248" s="58"/>
      <c r="AF248" s="58"/>
      <c r="AG248" s="58"/>
      <c r="AH248" s="58"/>
      <c r="AI248" s="58"/>
      <c r="AJ248" s="58"/>
      <c r="AK248" s="58"/>
      <c r="AL248" s="58"/>
      <c r="AM248" s="58"/>
      <c r="AN248" s="58"/>
      <c r="AO248" s="58"/>
      <c r="AP248" s="58"/>
      <c r="AQ248" s="58"/>
      <c r="AR248" s="58"/>
      <c r="AS248" s="58"/>
      <c r="AT248" s="58"/>
    </row>
    <row r="249" spans="1:46" ht="12.75" customHeight="1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  <c r="AK249" s="58"/>
      <c r="AL249" s="58"/>
      <c r="AM249" s="58"/>
      <c r="AN249" s="58"/>
      <c r="AO249" s="58"/>
      <c r="AP249" s="58"/>
      <c r="AQ249" s="58"/>
      <c r="AR249" s="58"/>
      <c r="AS249" s="58"/>
      <c r="AT249" s="58"/>
    </row>
    <row r="250" spans="1:46" ht="12.75" customHeight="1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  <c r="AD250" s="58"/>
      <c r="AE250" s="58"/>
      <c r="AF250" s="58"/>
      <c r="AG250" s="58"/>
      <c r="AH250" s="58"/>
      <c r="AI250" s="58"/>
      <c r="AJ250" s="58"/>
      <c r="AK250" s="58"/>
      <c r="AL250" s="58"/>
      <c r="AM250" s="58"/>
      <c r="AN250" s="58"/>
      <c r="AO250" s="58"/>
      <c r="AP250" s="58"/>
      <c r="AQ250" s="58"/>
      <c r="AR250" s="58"/>
      <c r="AS250" s="58"/>
      <c r="AT250" s="58"/>
    </row>
    <row r="251" spans="1:46" ht="12.75" customHeight="1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/>
      <c r="AJ251" s="58"/>
      <c r="AK251" s="58"/>
      <c r="AL251" s="58"/>
      <c r="AM251" s="58"/>
      <c r="AN251" s="58"/>
      <c r="AO251" s="58"/>
      <c r="AP251" s="58"/>
      <c r="AQ251" s="58"/>
      <c r="AR251" s="58"/>
      <c r="AS251" s="58"/>
      <c r="AT251" s="58"/>
    </row>
    <row r="252" spans="1:46" ht="12.75" customHeight="1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  <c r="AK252" s="58"/>
      <c r="AL252" s="58"/>
      <c r="AM252" s="58"/>
      <c r="AN252" s="58"/>
      <c r="AO252" s="58"/>
      <c r="AP252" s="58"/>
      <c r="AQ252" s="58"/>
      <c r="AR252" s="58"/>
      <c r="AS252" s="58"/>
      <c r="AT252" s="58"/>
    </row>
    <row r="253" spans="1:46" ht="12.75" customHeight="1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  <c r="AE253" s="58"/>
      <c r="AF253" s="58"/>
      <c r="AG253" s="58"/>
      <c r="AH253" s="58"/>
      <c r="AI253" s="58"/>
      <c r="AJ253" s="58"/>
      <c r="AK253" s="58"/>
      <c r="AL253" s="58"/>
      <c r="AM253" s="58"/>
      <c r="AN253" s="58"/>
      <c r="AO253" s="58"/>
      <c r="AP253" s="58"/>
      <c r="AQ253" s="58"/>
      <c r="AR253" s="58"/>
      <c r="AS253" s="58"/>
      <c r="AT253" s="58"/>
    </row>
    <row r="254" spans="1:46" ht="12.75" customHeight="1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  <c r="AE254" s="58"/>
      <c r="AF254" s="58"/>
      <c r="AG254" s="58"/>
      <c r="AH254" s="58"/>
      <c r="AI254" s="58"/>
      <c r="AJ254" s="58"/>
      <c r="AK254" s="58"/>
      <c r="AL254" s="58"/>
      <c r="AM254" s="58"/>
      <c r="AN254" s="58"/>
      <c r="AO254" s="58"/>
      <c r="AP254" s="58"/>
      <c r="AQ254" s="58"/>
      <c r="AR254" s="58"/>
      <c r="AS254" s="58"/>
      <c r="AT254" s="58"/>
    </row>
    <row r="255" spans="1:46" ht="12.75" customHeight="1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  <c r="AE255" s="58"/>
      <c r="AF255" s="58"/>
      <c r="AG255" s="58"/>
      <c r="AH255" s="58"/>
      <c r="AI255" s="58"/>
      <c r="AJ255" s="58"/>
      <c r="AK255" s="58"/>
      <c r="AL255" s="58"/>
      <c r="AM255" s="58"/>
      <c r="AN255" s="58"/>
      <c r="AO255" s="58"/>
      <c r="AP255" s="58"/>
      <c r="AQ255" s="58"/>
      <c r="AR255" s="58"/>
      <c r="AS255" s="58"/>
      <c r="AT255" s="58"/>
    </row>
    <row r="256" spans="1:46" ht="12.75" customHeight="1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58"/>
      <c r="AF256" s="58"/>
      <c r="AG256" s="58"/>
      <c r="AH256" s="58"/>
      <c r="AI256" s="58"/>
      <c r="AJ256" s="58"/>
      <c r="AK256" s="58"/>
      <c r="AL256" s="58"/>
      <c r="AM256" s="58"/>
      <c r="AN256" s="58"/>
      <c r="AO256" s="58"/>
      <c r="AP256" s="58"/>
      <c r="AQ256" s="58"/>
      <c r="AR256" s="58"/>
      <c r="AS256" s="58"/>
      <c r="AT256" s="58"/>
    </row>
    <row r="257" spans="1:46" ht="12.75" customHeight="1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  <c r="AK257" s="58"/>
      <c r="AL257" s="58"/>
      <c r="AM257" s="58"/>
      <c r="AN257" s="58"/>
      <c r="AO257" s="58"/>
      <c r="AP257" s="58"/>
      <c r="AQ257" s="58"/>
      <c r="AR257" s="58"/>
      <c r="AS257" s="58"/>
      <c r="AT257" s="58"/>
    </row>
    <row r="258" spans="1:46" ht="12.75" customHeight="1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  <c r="AE258" s="58"/>
      <c r="AF258" s="58"/>
      <c r="AG258" s="58"/>
      <c r="AH258" s="58"/>
      <c r="AI258" s="58"/>
      <c r="AJ258" s="58"/>
      <c r="AK258" s="58"/>
      <c r="AL258" s="58"/>
      <c r="AM258" s="58"/>
      <c r="AN258" s="58"/>
      <c r="AO258" s="58"/>
      <c r="AP258" s="58"/>
      <c r="AQ258" s="58"/>
      <c r="AR258" s="58"/>
      <c r="AS258" s="58"/>
      <c r="AT258" s="58"/>
    </row>
    <row r="259" spans="1:46" ht="12.75" customHeight="1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  <c r="AE259" s="58"/>
      <c r="AF259" s="58"/>
      <c r="AG259" s="58"/>
      <c r="AH259" s="58"/>
      <c r="AI259" s="58"/>
      <c r="AJ259" s="58"/>
      <c r="AK259" s="58"/>
      <c r="AL259" s="58"/>
      <c r="AM259" s="58"/>
      <c r="AN259" s="58"/>
      <c r="AO259" s="58"/>
      <c r="AP259" s="58"/>
      <c r="AQ259" s="58"/>
      <c r="AR259" s="58"/>
      <c r="AS259" s="58"/>
      <c r="AT259" s="58"/>
    </row>
    <row r="260" spans="1:46" ht="12.75" customHeight="1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  <c r="AD260" s="58"/>
      <c r="AE260" s="58"/>
      <c r="AF260" s="58"/>
      <c r="AG260" s="58"/>
      <c r="AH260" s="58"/>
      <c r="AI260" s="58"/>
      <c r="AJ260" s="58"/>
      <c r="AK260" s="58"/>
      <c r="AL260" s="58"/>
      <c r="AM260" s="58"/>
      <c r="AN260" s="58"/>
      <c r="AO260" s="58"/>
      <c r="AP260" s="58"/>
      <c r="AQ260" s="58"/>
      <c r="AR260" s="58"/>
      <c r="AS260" s="58"/>
      <c r="AT260" s="58"/>
    </row>
    <row r="261" spans="1:46" ht="12.75" customHeight="1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  <c r="AD261" s="58"/>
      <c r="AE261" s="58"/>
      <c r="AF261" s="58"/>
      <c r="AG261" s="58"/>
      <c r="AH261" s="58"/>
      <c r="AI261" s="58"/>
      <c r="AJ261" s="58"/>
      <c r="AK261" s="58"/>
      <c r="AL261" s="58"/>
      <c r="AM261" s="58"/>
      <c r="AN261" s="58"/>
      <c r="AO261" s="58"/>
      <c r="AP261" s="58"/>
      <c r="AQ261" s="58"/>
      <c r="AR261" s="58"/>
      <c r="AS261" s="58"/>
      <c r="AT261" s="58"/>
    </row>
    <row r="262" spans="1:46" ht="12.75" customHeight="1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  <c r="AK262" s="58"/>
      <c r="AL262" s="58"/>
      <c r="AM262" s="58"/>
      <c r="AN262" s="58"/>
      <c r="AO262" s="58"/>
      <c r="AP262" s="58"/>
      <c r="AQ262" s="58"/>
      <c r="AR262" s="58"/>
      <c r="AS262" s="58"/>
      <c r="AT262" s="58"/>
    </row>
    <row r="263" spans="1:46" ht="12.75" customHeight="1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  <c r="AK263" s="58"/>
      <c r="AL263" s="58"/>
      <c r="AM263" s="58"/>
      <c r="AN263" s="58"/>
      <c r="AO263" s="58"/>
      <c r="AP263" s="58"/>
      <c r="AQ263" s="58"/>
      <c r="AR263" s="58"/>
      <c r="AS263" s="58"/>
      <c r="AT263" s="58"/>
    </row>
    <row r="264" spans="1:46" ht="12.75" customHeight="1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  <c r="AD264" s="58"/>
      <c r="AE264" s="58"/>
      <c r="AF264" s="58"/>
      <c r="AG264" s="58"/>
      <c r="AH264" s="58"/>
      <c r="AI264" s="58"/>
      <c r="AJ264" s="58"/>
      <c r="AK264" s="58"/>
      <c r="AL264" s="58"/>
      <c r="AM264" s="58"/>
      <c r="AN264" s="58"/>
      <c r="AO264" s="58"/>
      <c r="AP264" s="58"/>
      <c r="AQ264" s="58"/>
      <c r="AR264" s="58"/>
      <c r="AS264" s="58"/>
      <c r="AT264" s="58"/>
    </row>
    <row r="265" spans="1:46" ht="12.75" customHeight="1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  <c r="AK265" s="58"/>
      <c r="AL265" s="58"/>
      <c r="AM265" s="58"/>
      <c r="AN265" s="58"/>
      <c r="AO265" s="58"/>
      <c r="AP265" s="58"/>
      <c r="AQ265" s="58"/>
      <c r="AR265" s="58"/>
      <c r="AS265" s="58"/>
      <c r="AT265" s="58"/>
    </row>
    <row r="266" spans="1:46" ht="12.75" customHeight="1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  <c r="AD266" s="58"/>
      <c r="AE266" s="58"/>
      <c r="AF266" s="58"/>
      <c r="AG266" s="58"/>
      <c r="AH266" s="58"/>
      <c r="AI266" s="58"/>
      <c r="AJ266" s="58"/>
      <c r="AK266" s="58"/>
      <c r="AL266" s="58"/>
      <c r="AM266" s="58"/>
      <c r="AN266" s="58"/>
      <c r="AO266" s="58"/>
      <c r="AP266" s="58"/>
      <c r="AQ266" s="58"/>
      <c r="AR266" s="58"/>
      <c r="AS266" s="58"/>
      <c r="AT266" s="58"/>
    </row>
    <row r="267" spans="1:46" ht="12.75" customHeight="1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  <c r="AK267" s="58"/>
      <c r="AL267" s="58"/>
      <c r="AM267" s="58"/>
      <c r="AN267" s="58"/>
      <c r="AO267" s="58"/>
      <c r="AP267" s="58"/>
      <c r="AQ267" s="58"/>
      <c r="AR267" s="58"/>
      <c r="AS267" s="58"/>
      <c r="AT267" s="58"/>
    </row>
    <row r="268" spans="1:46" ht="12.75" customHeight="1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  <c r="AD268" s="58"/>
      <c r="AE268" s="58"/>
      <c r="AF268" s="58"/>
      <c r="AG268" s="58"/>
      <c r="AH268" s="58"/>
      <c r="AI268" s="58"/>
      <c r="AJ268" s="58"/>
      <c r="AK268" s="58"/>
      <c r="AL268" s="58"/>
      <c r="AM268" s="58"/>
      <c r="AN268" s="58"/>
      <c r="AO268" s="58"/>
      <c r="AP268" s="58"/>
      <c r="AQ268" s="58"/>
      <c r="AR268" s="58"/>
      <c r="AS268" s="58"/>
      <c r="AT268" s="58"/>
    </row>
    <row r="269" spans="1:46" ht="12.75" customHeight="1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  <c r="AD269" s="58"/>
      <c r="AE269" s="58"/>
      <c r="AF269" s="58"/>
      <c r="AG269" s="58"/>
      <c r="AH269" s="58"/>
      <c r="AI269" s="58"/>
      <c r="AJ269" s="58"/>
      <c r="AK269" s="58"/>
      <c r="AL269" s="58"/>
      <c r="AM269" s="58"/>
      <c r="AN269" s="58"/>
      <c r="AO269" s="58"/>
      <c r="AP269" s="58"/>
      <c r="AQ269" s="58"/>
      <c r="AR269" s="58"/>
      <c r="AS269" s="58"/>
      <c r="AT269" s="58"/>
    </row>
    <row r="270" spans="1:46" ht="12.75" customHeight="1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  <c r="AK270" s="58"/>
      <c r="AL270" s="58"/>
      <c r="AM270" s="58"/>
      <c r="AN270" s="58"/>
      <c r="AO270" s="58"/>
      <c r="AP270" s="58"/>
      <c r="AQ270" s="58"/>
      <c r="AR270" s="58"/>
      <c r="AS270" s="58"/>
      <c r="AT270" s="58"/>
    </row>
    <row r="271" spans="1:46" ht="12.75" customHeight="1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  <c r="AD271" s="58"/>
      <c r="AE271" s="58"/>
      <c r="AF271" s="58"/>
      <c r="AG271" s="58"/>
      <c r="AH271" s="58"/>
      <c r="AI271" s="58"/>
      <c r="AJ271" s="58"/>
      <c r="AK271" s="58"/>
      <c r="AL271" s="58"/>
      <c r="AM271" s="58"/>
      <c r="AN271" s="58"/>
      <c r="AO271" s="58"/>
      <c r="AP271" s="58"/>
      <c r="AQ271" s="58"/>
      <c r="AR271" s="58"/>
      <c r="AS271" s="58"/>
      <c r="AT271" s="58"/>
    </row>
    <row r="272" spans="1:46" ht="12.75" customHeight="1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  <c r="AD272" s="58"/>
      <c r="AE272" s="58"/>
      <c r="AF272" s="58"/>
      <c r="AG272" s="58"/>
      <c r="AH272" s="58"/>
      <c r="AI272" s="58"/>
      <c r="AJ272" s="58"/>
      <c r="AK272" s="58"/>
      <c r="AL272" s="58"/>
      <c r="AM272" s="58"/>
      <c r="AN272" s="58"/>
      <c r="AO272" s="58"/>
      <c r="AP272" s="58"/>
      <c r="AQ272" s="58"/>
      <c r="AR272" s="58"/>
      <c r="AS272" s="58"/>
      <c r="AT272" s="58"/>
    </row>
    <row r="273" spans="1:46" ht="12.75" customHeight="1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  <c r="AK273" s="58"/>
      <c r="AL273" s="58"/>
      <c r="AM273" s="58"/>
      <c r="AN273" s="58"/>
      <c r="AO273" s="58"/>
      <c r="AP273" s="58"/>
      <c r="AQ273" s="58"/>
      <c r="AR273" s="58"/>
      <c r="AS273" s="58"/>
      <c r="AT273" s="58"/>
    </row>
    <row r="274" spans="1:46" ht="12.75" customHeight="1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  <c r="AD274" s="58"/>
      <c r="AE274" s="58"/>
      <c r="AF274" s="58"/>
      <c r="AG274" s="58"/>
      <c r="AH274" s="58"/>
      <c r="AI274" s="58"/>
      <c r="AJ274" s="58"/>
      <c r="AK274" s="58"/>
      <c r="AL274" s="58"/>
      <c r="AM274" s="58"/>
      <c r="AN274" s="58"/>
      <c r="AO274" s="58"/>
      <c r="AP274" s="58"/>
      <c r="AQ274" s="58"/>
      <c r="AR274" s="58"/>
      <c r="AS274" s="58"/>
      <c r="AT274" s="58"/>
    </row>
    <row r="275" spans="1:46" ht="12.75" customHeight="1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  <c r="AK275" s="58"/>
      <c r="AL275" s="58"/>
      <c r="AM275" s="58"/>
      <c r="AN275" s="58"/>
      <c r="AO275" s="58"/>
      <c r="AP275" s="58"/>
      <c r="AQ275" s="58"/>
      <c r="AR275" s="58"/>
      <c r="AS275" s="58"/>
      <c r="AT275" s="58"/>
    </row>
    <row r="276" spans="1:46" ht="12.75" customHeight="1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  <c r="AD276" s="58"/>
      <c r="AE276" s="58"/>
      <c r="AF276" s="58"/>
      <c r="AG276" s="58"/>
      <c r="AH276" s="58"/>
      <c r="AI276" s="58"/>
      <c r="AJ276" s="58"/>
      <c r="AK276" s="58"/>
      <c r="AL276" s="58"/>
      <c r="AM276" s="58"/>
      <c r="AN276" s="58"/>
      <c r="AO276" s="58"/>
      <c r="AP276" s="58"/>
      <c r="AQ276" s="58"/>
      <c r="AR276" s="58"/>
      <c r="AS276" s="58"/>
      <c r="AT276" s="58"/>
    </row>
    <row r="277" spans="1:46" ht="12.75" customHeight="1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  <c r="AK277" s="58"/>
      <c r="AL277" s="58"/>
      <c r="AM277" s="58"/>
      <c r="AN277" s="58"/>
      <c r="AO277" s="58"/>
      <c r="AP277" s="58"/>
      <c r="AQ277" s="58"/>
      <c r="AR277" s="58"/>
      <c r="AS277" s="58"/>
      <c r="AT277" s="58"/>
    </row>
    <row r="278" spans="1:46" ht="12.75" customHeight="1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  <c r="AK278" s="58"/>
      <c r="AL278" s="58"/>
      <c r="AM278" s="58"/>
      <c r="AN278" s="58"/>
      <c r="AO278" s="58"/>
      <c r="AP278" s="58"/>
      <c r="AQ278" s="58"/>
      <c r="AR278" s="58"/>
      <c r="AS278" s="58"/>
      <c r="AT278" s="58"/>
    </row>
    <row r="279" spans="1:46" ht="12.75" customHeight="1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  <c r="AD279" s="58"/>
      <c r="AE279" s="58"/>
      <c r="AF279" s="58"/>
      <c r="AG279" s="58"/>
      <c r="AH279" s="58"/>
      <c r="AI279" s="58"/>
      <c r="AJ279" s="58"/>
      <c r="AK279" s="58"/>
      <c r="AL279" s="58"/>
      <c r="AM279" s="58"/>
      <c r="AN279" s="58"/>
      <c r="AO279" s="58"/>
      <c r="AP279" s="58"/>
      <c r="AQ279" s="58"/>
      <c r="AR279" s="58"/>
      <c r="AS279" s="58"/>
      <c r="AT279" s="58"/>
    </row>
    <row r="280" spans="1:46" ht="12.75" customHeight="1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  <c r="AD280" s="58"/>
      <c r="AE280" s="58"/>
      <c r="AF280" s="58"/>
      <c r="AG280" s="58"/>
      <c r="AH280" s="58"/>
      <c r="AI280" s="58"/>
      <c r="AJ280" s="58"/>
      <c r="AK280" s="58"/>
      <c r="AL280" s="58"/>
      <c r="AM280" s="58"/>
      <c r="AN280" s="58"/>
      <c r="AO280" s="58"/>
      <c r="AP280" s="58"/>
      <c r="AQ280" s="58"/>
      <c r="AR280" s="58"/>
      <c r="AS280" s="58"/>
      <c r="AT280" s="58"/>
    </row>
    <row r="281" spans="1:46" ht="12.75" customHeight="1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  <c r="AD281" s="58"/>
      <c r="AE281" s="58"/>
      <c r="AF281" s="58"/>
      <c r="AG281" s="58"/>
      <c r="AH281" s="58"/>
      <c r="AI281" s="58"/>
      <c r="AJ281" s="58"/>
      <c r="AK281" s="58"/>
      <c r="AL281" s="58"/>
      <c r="AM281" s="58"/>
      <c r="AN281" s="58"/>
      <c r="AO281" s="58"/>
      <c r="AP281" s="58"/>
      <c r="AQ281" s="58"/>
      <c r="AR281" s="58"/>
      <c r="AS281" s="58"/>
      <c r="AT281" s="58"/>
    </row>
    <row r="282" spans="1:46" ht="12.75" customHeight="1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  <c r="AD282" s="58"/>
      <c r="AE282" s="58"/>
      <c r="AF282" s="58"/>
      <c r="AG282" s="58"/>
      <c r="AH282" s="58"/>
      <c r="AI282" s="58"/>
      <c r="AJ282" s="58"/>
      <c r="AK282" s="58"/>
      <c r="AL282" s="58"/>
      <c r="AM282" s="58"/>
      <c r="AN282" s="58"/>
      <c r="AO282" s="58"/>
      <c r="AP282" s="58"/>
      <c r="AQ282" s="58"/>
      <c r="AR282" s="58"/>
      <c r="AS282" s="58"/>
      <c r="AT282" s="58"/>
    </row>
    <row r="283" spans="1:46" ht="12.75" customHeight="1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  <c r="AK283" s="58"/>
      <c r="AL283" s="58"/>
      <c r="AM283" s="58"/>
      <c r="AN283" s="58"/>
      <c r="AO283" s="58"/>
      <c r="AP283" s="58"/>
      <c r="AQ283" s="58"/>
      <c r="AR283" s="58"/>
      <c r="AS283" s="58"/>
      <c r="AT283" s="58"/>
    </row>
    <row r="284" spans="1:46" ht="12.75" customHeight="1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  <c r="AD284" s="58"/>
      <c r="AE284" s="58"/>
      <c r="AF284" s="58"/>
      <c r="AG284" s="58"/>
      <c r="AH284" s="58"/>
      <c r="AI284" s="58"/>
      <c r="AJ284" s="58"/>
      <c r="AK284" s="58"/>
      <c r="AL284" s="58"/>
      <c r="AM284" s="58"/>
      <c r="AN284" s="58"/>
      <c r="AO284" s="58"/>
      <c r="AP284" s="58"/>
      <c r="AQ284" s="58"/>
      <c r="AR284" s="58"/>
      <c r="AS284" s="58"/>
      <c r="AT284" s="58"/>
    </row>
    <row r="285" spans="1:46" ht="12.75" customHeight="1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  <c r="AD285" s="58"/>
      <c r="AE285" s="58"/>
      <c r="AF285" s="58"/>
      <c r="AG285" s="58"/>
      <c r="AH285" s="58"/>
      <c r="AI285" s="58"/>
      <c r="AJ285" s="58"/>
      <c r="AK285" s="58"/>
      <c r="AL285" s="58"/>
      <c r="AM285" s="58"/>
      <c r="AN285" s="58"/>
      <c r="AO285" s="58"/>
      <c r="AP285" s="58"/>
      <c r="AQ285" s="58"/>
      <c r="AR285" s="58"/>
      <c r="AS285" s="58"/>
      <c r="AT285" s="58"/>
    </row>
    <row r="286" spans="1:46" ht="12.75" customHeight="1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  <c r="AK286" s="58"/>
      <c r="AL286" s="58"/>
      <c r="AM286" s="58"/>
      <c r="AN286" s="58"/>
      <c r="AO286" s="58"/>
      <c r="AP286" s="58"/>
      <c r="AQ286" s="58"/>
      <c r="AR286" s="58"/>
      <c r="AS286" s="58"/>
      <c r="AT286" s="58"/>
    </row>
    <row r="287" spans="1:46" ht="12.75" customHeight="1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  <c r="AD287" s="58"/>
      <c r="AE287" s="58"/>
      <c r="AF287" s="58"/>
      <c r="AG287" s="58"/>
      <c r="AH287" s="58"/>
      <c r="AI287" s="58"/>
      <c r="AJ287" s="58"/>
      <c r="AK287" s="58"/>
      <c r="AL287" s="58"/>
      <c r="AM287" s="58"/>
      <c r="AN287" s="58"/>
      <c r="AO287" s="58"/>
      <c r="AP287" s="58"/>
      <c r="AQ287" s="58"/>
      <c r="AR287" s="58"/>
      <c r="AS287" s="58"/>
      <c r="AT287" s="58"/>
    </row>
    <row r="288" spans="1:46" ht="12.75" customHeight="1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  <c r="AD288" s="58"/>
      <c r="AE288" s="58"/>
      <c r="AF288" s="58"/>
      <c r="AG288" s="58"/>
      <c r="AH288" s="58"/>
      <c r="AI288" s="58"/>
      <c r="AJ288" s="58"/>
      <c r="AK288" s="58"/>
      <c r="AL288" s="58"/>
      <c r="AM288" s="58"/>
      <c r="AN288" s="58"/>
      <c r="AO288" s="58"/>
      <c r="AP288" s="58"/>
      <c r="AQ288" s="58"/>
      <c r="AR288" s="58"/>
      <c r="AS288" s="58"/>
      <c r="AT288" s="58"/>
    </row>
    <row r="289" spans="1:46" ht="12.75" customHeight="1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  <c r="AD289" s="58"/>
      <c r="AE289" s="58"/>
      <c r="AF289" s="58"/>
      <c r="AG289" s="58"/>
      <c r="AH289" s="58"/>
      <c r="AI289" s="58"/>
      <c r="AJ289" s="58"/>
      <c r="AK289" s="58"/>
      <c r="AL289" s="58"/>
      <c r="AM289" s="58"/>
      <c r="AN289" s="58"/>
      <c r="AO289" s="58"/>
      <c r="AP289" s="58"/>
      <c r="AQ289" s="58"/>
      <c r="AR289" s="58"/>
      <c r="AS289" s="58"/>
      <c r="AT289" s="58"/>
    </row>
    <row r="290" spans="1:46" ht="12.75" customHeight="1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  <c r="AD290" s="58"/>
      <c r="AE290" s="58"/>
      <c r="AF290" s="58"/>
      <c r="AG290" s="58"/>
      <c r="AH290" s="58"/>
      <c r="AI290" s="58"/>
      <c r="AJ290" s="58"/>
      <c r="AK290" s="58"/>
      <c r="AL290" s="58"/>
      <c r="AM290" s="58"/>
      <c r="AN290" s="58"/>
      <c r="AO290" s="58"/>
      <c r="AP290" s="58"/>
      <c r="AQ290" s="58"/>
      <c r="AR290" s="58"/>
      <c r="AS290" s="58"/>
      <c r="AT290" s="58"/>
    </row>
    <row r="291" spans="1:46" ht="12.75" customHeight="1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  <c r="AD291" s="58"/>
      <c r="AE291" s="58"/>
      <c r="AF291" s="58"/>
      <c r="AG291" s="58"/>
      <c r="AH291" s="58"/>
      <c r="AI291" s="58"/>
      <c r="AJ291" s="58"/>
      <c r="AK291" s="58"/>
      <c r="AL291" s="58"/>
      <c r="AM291" s="58"/>
      <c r="AN291" s="58"/>
      <c r="AO291" s="58"/>
      <c r="AP291" s="58"/>
      <c r="AQ291" s="58"/>
      <c r="AR291" s="58"/>
      <c r="AS291" s="58"/>
      <c r="AT291" s="58"/>
    </row>
    <row r="292" spans="1:46" ht="12.75" customHeight="1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  <c r="AD292" s="58"/>
      <c r="AE292" s="58"/>
      <c r="AF292" s="58"/>
      <c r="AG292" s="58"/>
      <c r="AH292" s="58"/>
      <c r="AI292" s="58"/>
      <c r="AJ292" s="58"/>
      <c r="AK292" s="58"/>
      <c r="AL292" s="58"/>
      <c r="AM292" s="58"/>
      <c r="AN292" s="58"/>
      <c r="AO292" s="58"/>
      <c r="AP292" s="58"/>
      <c r="AQ292" s="58"/>
      <c r="AR292" s="58"/>
      <c r="AS292" s="58"/>
      <c r="AT292" s="58"/>
    </row>
    <row r="293" spans="1:46" ht="12.75" customHeight="1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  <c r="AD293" s="58"/>
      <c r="AE293" s="58"/>
      <c r="AF293" s="58"/>
      <c r="AG293" s="58"/>
      <c r="AH293" s="58"/>
      <c r="AI293" s="58"/>
      <c r="AJ293" s="58"/>
      <c r="AK293" s="58"/>
      <c r="AL293" s="58"/>
      <c r="AM293" s="58"/>
      <c r="AN293" s="58"/>
      <c r="AO293" s="58"/>
      <c r="AP293" s="58"/>
      <c r="AQ293" s="58"/>
      <c r="AR293" s="58"/>
      <c r="AS293" s="58"/>
      <c r="AT293" s="58"/>
    </row>
    <row r="294" spans="1:46" ht="12.75" customHeight="1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  <c r="AK294" s="58"/>
      <c r="AL294" s="58"/>
      <c r="AM294" s="58"/>
      <c r="AN294" s="58"/>
      <c r="AO294" s="58"/>
      <c r="AP294" s="58"/>
      <c r="AQ294" s="58"/>
      <c r="AR294" s="58"/>
      <c r="AS294" s="58"/>
      <c r="AT294" s="58"/>
    </row>
    <row r="295" spans="1:46" ht="12.75" customHeight="1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  <c r="AD295" s="58"/>
      <c r="AE295" s="58"/>
      <c r="AF295" s="58"/>
      <c r="AG295" s="58"/>
      <c r="AH295" s="58"/>
      <c r="AI295" s="58"/>
      <c r="AJ295" s="58"/>
      <c r="AK295" s="58"/>
      <c r="AL295" s="58"/>
      <c r="AM295" s="58"/>
      <c r="AN295" s="58"/>
      <c r="AO295" s="58"/>
      <c r="AP295" s="58"/>
      <c r="AQ295" s="58"/>
      <c r="AR295" s="58"/>
      <c r="AS295" s="58"/>
      <c r="AT295" s="58"/>
    </row>
    <row r="296" spans="1:46" ht="12.75" customHeight="1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  <c r="AD296" s="58"/>
      <c r="AE296" s="58"/>
      <c r="AF296" s="58"/>
      <c r="AG296" s="58"/>
      <c r="AH296" s="58"/>
      <c r="AI296" s="58"/>
      <c r="AJ296" s="58"/>
      <c r="AK296" s="58"/>
      <c r="AL296" s="58"/>
      <c r="AM296" s="58"/>
      <c r="AN296" s="58"/>
      <c r="AO296" s="58"/>
      <c r="AP296" s="58"/>
      <c r="AQ296" s="58"/>
      <c r="AR296" s="58"/>
      <c r="AS296" s="58"/>
      <c r="AT296" s="58"/>
    </row>
    <row r="297" spans="1:46" ht="12.75" customHeight="1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  <c r="AK297" s="58"/>
      <c r="AL297" s="58"/>
      <c r="AM297" s="58"/>
      <c r="AN297" s="58"/>
      <c r="AO297" s="58"/>
      <c r="AP297" s="58"/>
      <c r="AQ297" s="58"/>
      <c r="AR297" s="58"/>
      <c r="AS297" s="58"/>
      <c r="AT297" s="58"/>
    </row>
    <row r="298" spans="1:46" ht="12.75" customHeight="1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  <c r="AD298" s="58"/>
      <c r="AE298" s="58"/>
      <c r="AF298" s="58"/>
      <c r="AG298" s="58"/>
      <c r="AH298" s="58"/>
      <c r="AI298" s="58"/>
      <c r="AJ298" s="58"/>
      <c r="AK298" s="58"/>
      <c r="AL298" s="58"/>
      <c r="AM298" s="58"/>
      <c r="AN298" s="58"/>
      <c r="AO298" s="58"/>
      <c r="AP298" s="58"/>
      <c r="AQ298" s="58"/>
      <c r="AR298" s="58"/>
      <c r="AS298" s="58"/>
      <c r="AT298" s="58"/>
    </row>
    <row r="299" spans="1:46" ht="12.75" customHeight="1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  <c r="AD299" s="58"/>
      <c r="AE299" s="58"/>
      <c r="AF299" s="58"/>
      <c r="AG299" s="58"/>
      <c r="AH299" s="58"/>
      <c r="AI299" s="58"/>
      <c r="AJ299" s="58"/>
      <c r="AK299" s="58"/>
      <c r="AL299" s="58"/>
      <c r="AM299" s="58"/>
      <c r="AN299" s="58"/>
      <c r="AO299" s="58"/>
      <c r="AP299" s="58"/>
      <c r="AQ299" s="58"/>
      <c r="AR299" s="58"/>
      <c r="AS299" s="58"/>
      <c r="AT299" s="58"/>
    </row>
    <row r="300" spans="1:46" ht="12.75" customHeight="1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  <c r="AD300" s="58"/>
      <c r="AE300" s="58"/>
      <c r="AF300" s="58"/>
      <c r="AG300" s="58"/>
      <c r="AH300" s="58"/>
      <c r="AI300" s="58"/>
      <c r="AJ300" s="58"/>
      <c r="AK300" s="58"/>
      <c r="AL300" s="58"/>
      <c r="AM300" s="58"/>
      <c r="AN300" s="58"/>
      <c r="AO300" s="58"/>
      <c r="AP300" s="58"/>
      <c r="AQ300" s="58"/>
      <c r="AR300" s="58"/>
      <c r="AS300" s="58"/>
      <c r="AT300" s="58"/>
    </row>
    <row r="301" spans="1:46" ht="12.75" customHeight="1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8"/>
      <c r="AN301" s="58"/>
      <c r="AO301" s="58"/>
      <c r="AP301" s="58"/>
      <c r="AQ301" s="58"/>
      <c r="AR301" s="58"/>
      <c r="AS301" s="58"/>
      <c r="AT301" s="58"/>
    </row>
    <row r="302" spans="1:46" ht="12.75" customHeight="1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8"/>
      <c r="AN302" s="58"/>
      <c r="AO302" s="58"/>
      <c r="AP302" s="58"/>
      <c r="AQ302" s="58"/>
      <c r="AR302" s="58"/>
      <c r="AS302" s="58"/>
      <c r="AT302" s="58"/>
    </row>
    <row r="303" spans="1:46" ht="12.75" customHeight="1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8"/>
      <c r="AN303" s="58"/>
      <c r="AO303" s="58"/>
      <c r="AP303" s="58"/>
      <c r="AQ303" s="58"/>
      <c r="AR303" s="58"/>
      <c r="AS303" s="58"/>
      <c r="AT303" s="58"/>
    </row>
    <row r="304" spans="1:46" ht="12.75" customHeight="1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8"/>
      <c r="AN304" s="58"/>
      <c r="AO304" s="58"/>
      <c r="AP304" s="58"/>
      <c r="AQ304" s="58"/>
      <c r="AR304" s="58"/>
      <c r="AS304" s="58"/>
      <c r="AT304" s="58"/>
    </row>
    <row r="305" spans="1:46" ht="12.75" customHeight="1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8"/>
      <c r="AN305" s="58"/>
      <c r="AO305" s="58"/>
      <c r="AP305" s="58"/>
      <c r="AQ305" s="58"/>
      <c r="AR305" s="58"/>
      <c r="AS305" s="58"/>
      <c r="AT305" s="58"/>
    </row>
    <row r="306" spans="1:46" ht="12.75" customHeight="1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8"/>
      <c r="AN306" s="58"/>
      <c r="AO306" s="58"/>
      <c r="AP306" s="58"/>
      <c r="AQ306" s="58"/>
      <c r="AR306" s="58"/>
      <c r="AS306" s="58"/>
      <c r="AT306" s="58"/>
    </row>
    <row r="307" spans="1:46" ht="12.75" customHeight="1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8"/>
      <c r="AN307" s="58"/>
      <c r="AO307" s="58"/>
      <c r="AP307" s="58"/>
      <c r="AQ307" s="58"/>
      <c r="AR307" s="58"/>
      <c r="AS307" s="58"/>
      <c r="AT307" s="58"/>
    </row>
    <row r="308" spans="1:46" ht="12.75" customHeight="1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8"/>
      <c r="AN308" s="58"/>
      <c r="AO308" s="58"/>
      <c r="AP308" s="58"/>
      <c r="AQ308" s="58"/>
      <c r="AR308" s="58"/>
      <c r="AS308" s="58"/>
      <c r="AT308" s="58"/>
    </row>
    <row r="309" spans="1:46" ht="12.75" customHeight="1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8"/>
      <c r="AN309" s="58"/>
      <c r="AO309" s="58"/>
      <c r="AP309" s="58"/>
      <c r="AQ309" s="58"/>
      <c r="AR309" s="58"/>
      <c r="AS309" s="58"/>
      <c r="AT309" s="58"/>
    </row>
    <row r="310" spans="1:46" ht="12.75" customHeight="1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8"/>
      <c r="AN310" s="58"/>
      <c r="AO310" s="58"/>
      <c r="AP310" s="58"/>
      <c r="AQ310" s="58"/>
      <c r="AR310" s="58"/>
      <c r="AS310" s="58"/>
      <c r="AT310" s="58"/>
    </row>
    <row r="311" spans="1:46" ht="12.75" customHeight="1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8"/>
      <c r="AN311" s="58"/>
      <c r="AO311" s="58"/>
      <c r="AP311" s="58"/>
      <c r="AQ311" s="58"/>
      <c r="AR311" s="58"/>
      <c r="AS311" s="58"/>
      <c r="AT311" s="58"/>
    </row>
    <row r="312" spans="1:46" ht="12.75" customHeight="1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8"/>
      <c r="AN312" s="58"/>
      <c r="AO312" s="58"/>
      <c r="AP312" s="58"/>
      <c r="AQ312" s="58"/>
      <c r="AR312" s="58"/>
      <c r="AS312" s="58"/>
      <c r="AT312" s="58"/>
    </row>
    <row r="313" spans="1:46" ht="12.75" customHeight="1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8"/>
      <c r="AN313" s="58"/>
      <c r="AO313" s="58"/>
      <c r="AP313" s="58"/>
      <c r="AQ313" s="58"/>
      <c r="AR313" s="58"/>
      <c r="AS313" s="58"/>
      <c r="AT313" s="58"/>
    </row>
    <row r="314" spans="1:46" ht="12.75" customHeight="1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8"/>
      <c r="AN314" s="58"/>
      <c r="AO314" s="58"/>
      <c r="AP314" s="58"/>
      <c r="AQ314" s="58"/>
      <c r="AR314" s="58"/>
      <c r="AS314" s="58"/>
      <c r="AT314" s="58"/>
    </row>
    <row r="315" spans="1:46" ht="12.75" customHeight="1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8"/>
      <c r="AN315" s="58"/>
      <c r="AO315" s="58"/>
      <c r="AP315" s="58"/>
      <c r="AQ315" s="58"/>
      <c r="AR315" s="58"/>
      <c r="AS315" s="58"/>
      <c r="AT315" s="58"/>
    </row>
    <row r="316" spans="1:46" ht="12.75" customHeight="1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8"/>
      <c r="AN316" s="58"/>
      <c r="AO316" s="58"/>
      <c r="AP316" s="58"/>
      <c r="AQ316" s="58"/>
      <c r="AR316" s="58"/>
      <c r="AS316" s="58"/>
      <c r="AT316" s="58"/>
    </row>
    <row r="317" spans="1:46" ht="12.75" customHeight="1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8"/>
      <c r="AN317" s="58"/>
      <c r="AO317" s="58"/>
      <c r="AP317" s="58"/>
      <c r="AQ317" s="58"/>
      <c r="AR317" s="58"/>
      <c r="AS317" s="58"/>
      <c r="AT317" s="58"/>
    </row>
    <row r="318" spans="1:46" ht="12.75" customHeight="1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8"/>
      <c r="AN318" s="58"/>
      <c r="AO318" s="58"/>
      <c r="AP318" s="58"/>
      <c r="AQ318" s="58"/>
      <c r="AR318" s="58"/>
      <c r="AS318" s="58"/>
      <c r="AT318" s="58"/>
    </row>
    <row r="319" spans="1:46" ht="12.75" customHeight="1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8"/>
      <c r="AN319" s="58"/>
      <c r="AO319" s="58"/>
      <c r="AP319" s="58"/>
      <c r="AQ319" s="58"/>
      <c r="AR319" s="58"/>
      <c r="AS319" s="58"/>
      <c r="AT319" s="58"/>
    </row>
    <row r="320" spans="1:46" ht="12.75" customHeight="1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8"/>
      <c r="AN320" s="58"/>
      <c r="AO320" s="58"/>
      <c r="AP320" s="58"/>
      <c r="AQ320" s="58"/>
      <c r="AR320" s="58"/>
      <c r="AS320" s="58"/>
      <c r="AT320" s="58"/>
    </row>
    <row r="321" spans="1:46" ht="12.75" customHeight="1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8"/>
      <c r="AN321" s="58"/>
      <c r="AO321" s="58"/>
      <c r="AP321" s="58"/>
      <c r="AQ321" s="58"/>
      <c r="AR321" s="58"/>
      <c r="AS321" s="58"/>
      <c r="AT321" s="58"/>
    </row>
    <row r="322" spans="1:46" ht="12.75" customHeight="1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8"/>
      <c r="AN322" s="58"/>
      <c r="AO322" s="58"/>
      <c r="AP322" s="58"/>
      <c r="AQ322" s="58"/>
      <c r="AR322" s="58"/>
      <c r="AS322" s="58"/>
      <c r="AT322" s="58"/>
    </row>
    <row r="323" spans="1:46" ht="12.75" customHeight="1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8"/>
      <c r="AN323" s="58"/>
      <c r="AO323" s="58"/>
      <c r="AP323" s="58"/>
      <c r="AQ323" s="58"/>
      <c r="AR323" s="58"/>
      <c r="AS323" s="58"/>
      <c r="AT323" s="58"/>
    </row>
    <row r="324" spans="1:46" ht="12.75" customHeight="1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8"/>
      <c r="AN324" s="58"/>
      <c r="AO324" s="58"/>
      <c r="AP324" s="58"/>
      <c r="AQ324" s="58"/>
      <c r="AR324" s="58"/>
      <c r="AS324" s="58"/>
      <c r="AT324" s="58"/>
    </row>
    <row r="325" spans="1:46" ht="12.75" customHeight="1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8"/>
      <c r="AN325" s="58"/>
      <c r="AO325" s="58"/>
      <c r="AP325" s="58"/>
      <c r="AQ325" s="58"/>
      <c r="AR325" s="58"/>
      <c r="AS325" s="58"/>
      <c r="AT325" s="58"/>
    </row>
    <row r="326" spans="1:46" ht="12.75" customHeight="1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8"/>
      <c r="AN326" s="58"/>
      <c r="AO326" s="58"/>
      <c r="AP326" s="58"/>
      <c r="AQ326" s="58"/>
      <c r="AR326" s="58"/>
      <c r="AS326" s="58"/>
      <c r="AT326" s="58"/>
    </row>
    <row r="327" spans="1:46" ht="12.75" customHeight="1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8"/>
      <c r="AN327" s="58"/>
      <c r="AO327" s="58"/>
      <c r="AP327" s="58"/>
      <c r="AQ327" s="58"/>
      <c r="AR327" s="58"/>
      <c r="AS327" s="58"/>
      <c r="AT327" s="58"/>
    </row>
    <row r="328" spans="1:46" ht="12.75" customHeight="1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</row>
    <row r="329" spans="1:46" ht="12.75" customHeight="1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8"/>
      <c r="AN329" s="58"/>
      <c r="AO329" s="58"/>
      <c r="AP329" s="58"/>
      <c r="AQ329" s="58"/>
      <c r="AR329" s="58"/>
      <c r="AS329" s="58"/>
      <c r="AT329" s="58"/>
    </row>
    <row r="330" spans="1:46" ht="12.75" customHeight="1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8"/>
      <c r="AN330" s="58"/>
      <c r="AO330" s="58"/>
      <c r="AP330" s="58"/>
      <c r="AQ330" s="58"/>
      <c r="AR330" s="58"/>
      <c r="AS330" s="58"/>
      <c r="AT330" s="58"/>
    </row>
    <row r="331" spans="1:46" ht="12.75" customHeight="1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8"/>
      <c r="AN331" s="58"/>
      <c r="AO331" s="58"/>
      <c r="AP331" s="58"/>
      <c r="AQ331" s="58"/>
      <c r="AR331" s="58"/>
      <c r="AS331" s="58"/>
      <c r="AT331" s="58"/>
    </row>
    <row r="332" spans="1:46" ht="12.75" customHeight="1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</row>
    <row r="333" spans="1:46" ht="12.75" customHeight="1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8"/>
      <c r="AN333" s="58"/>
      <c r="AO333" s="58"/>
      <c r="AP333" s="58"/>
      <c r="AQ333" s="58"/>
      <c r="AR333" s="58"/>
      <c r="AS333" s="58"/>
      <c r="AT333" s="58"/>
    </row>
    <row r="334" spans="1:46" ht="12.75" customHeight="1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</row>
    <row r="335" spans="1:46" ht="12.75" customHeight="1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8"/>
      <c r="AN335" s="58"/>
      <c r="AO335" s="58"/>
      <c r="AP335" s="58"/>
      <c r="AQ335" s="58"/>
      <c r="AR335" s="58"/>
      <c r="AS335" s="58"/>
      <c r="AT335" s="58"/>
    </row>
    <row r="336" spans="1:46" ht="12.75" customHeight="1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8"/>
      <c r="AN336" s="58"/>
      <c r="AO336" s="58"/>
      <c r="AP336" s="58"/>
      <c r="AQ336" s="58"/>
      <c r="AR336" s="58"/>
      <c r="AS336" s="58"/>
      <c r="AT336" s="58"/>
    </row>
    <row r="337" spans="1:46" ht="12.75" customHeight="1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8"/>
      <c r="AN337" s="58"/>
      <c r="AO337" s="58"/>
      <c r="AP337" s="58"/>
      <c r="AQ337" s="58"/>
      <c r="AR337" s="58"/>
      <c r="AS337" s="58"/>
      <c r="AT337" s="58"/>
    </row>
    <row r="338" spans="1:46" ht="12.75" customHeight="1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8"/>
      <c r="AN338" s="58"/>
      <c r="AO338" s="58"/>
      <c r="AP338" s="58"/>
      <c r="AQ338" s="58"/>
      <c r="AR338" s="58"/>
      <c r="AS338" s="58"/>
      <c r="AT338" s="58"/>
    </row>
    <row r="339" spans="1:46" ht="12.75" customHeight="1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8"/>
      <c r="AN339" s="58"/>
      <c r="AO339" s="58"/>
      <c r="AP339" s="58"/>
      <c r="AQ339" s="58"/>
      <c r="AR339" s="58"/>
      <c r="AS339" s="58"/>
      <c r="AT339" s="58"/>
    </row>
    <row r="340" spans="1:46" ht="12.75" customHeight="1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8"/>
      <c r="AN340" s="58"/>
      <c r="AO340" s="58"/>
      <c r="AP340" s="58"/>
      <c r="AQ340" s="58"/>
      <c r="AR340" s="58"/>
      <c r="AS340" s="58"/>
      <c r="AT340" s="58"/>
    </row>
    <row r="341" spans="1:46" ht="12.75" customHeight="1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8"/>
      <c r="AN341" s="58"/>
      <c r="AO341" s="58"/>
      <c r="AP341" s="58"/>
      <c r="AQ341" s="58"/>
      <c r="AR341" s="58"/>
      <c r="AS341" s="58"/>
      <c r="AT341" s="58"/>
    </row>
    <row r="342" spans="1:46" ht="12.75" customHeight="1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8"/>
      <c r="AN342" s="58"/>
      <c r="AO342" s="58"/>
      <c r="AP342" s="58"/>
      <c r="AQ342" s="58"/>
      <c r="AR342" s="58"/>
      <c r="AS342" s="58"/>
      <c r="AT342" s="58"/>
    </row>
    <row r="343" spans="1:46" ht="12.75" customHeight="1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8"/>
      <c r="AN343" s="58"/>
      <c r="AO343" s="58"/>
      <c r="AP343" s="58"/>
      <c r="AQ343" s="58"/>
      <c r="AR343" s="58"/>
      <c r="AS343" s="58"/>
      <c r="AT343" s="58"/>
    </row>
    <row r="344" spans="1:46" ht="12.75" customHeight="1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8"/>
      <c r="AN344" s="58"/>
      <c r="AO344" s="58"/>
      <c r="AP344" s="58"/>
      <c r="AQ344" s="58"/>
      <c r="AR344" s="58"/>
      <c r="AS344" s="58"/>
      <c r="AT344" s="58"/>
    </row>
    <row r="345" spans="1:46" ht="12.75" customHeight="1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8"/>
      <c r="AN345" s="58"/>
      <c r="AO345" s="58"/>
      <c r="AP345" s="58"/>
      <c r="AQ345" s="58"/>
      <c r="AR345" s="58"/>
      <c r="AS345" s="58"/>
      <c r="AT345" s="58"/>
    </row>
    <row r="346" spans="1:46" ht="12.75" customHeight="1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8"/>
      <c r="AN346" s="58"/>
      <c r="AO346" s="58"/>
      <c r="AP346" s="58"/>
      <c r="AQ346" s="58"/>
      <c r="AR346" s="58"/>
      <c r="AS346" s="58"/>
      <c r="AT346" s="58"/>
    </row>
    <row r="347" spans="1:46" ht="12.75" customHeight="1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8"/>
      <c r="AN347" s="58"/>
      <c r="AO347" s="58"/>
      <c r="AP347" s="58"/>
      <c r="AQ347" s="58"/>
      <c r="AR347" s="58"/>
      <c r="AS347" s="58"/>
      <c r="AT347" s="58"/>
    </row>
    <row r="348" spans="1:46" ht="12.75" customHeight="1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8"/>
      <c r="AN348" s="58"/>
      <c r="AO348" s="58"/>
      <c r="AP348" s="58"/>
      <c r="AQ348" s="58"/>
      <c r="AR348" s="58"/>
      <c r="AS348" s="58"/>
      <c r="AT348" s="58"/>
    </row>
    <row r="349" spans="1:46" ht="12.75" customHeight="1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8"/>
      <c r="AN349" s="58"/>
      <c r="AO349" s="58"/>
      <c r="AP349" s="58"/>
      <c r="AQ349" s="58"/>
      <c r="AR349" s="58"/>
      <c r="AS349" s="58"/>
      <c r="AT349" s="58"/>
    </row>
    <row r="350" spans="1:46" ht="12.75" customHeight="1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8"/>
      <c r="AN350" s="58"/>
      <c r="AO350" s="58"/>
      <c r="AP350" s="58"/>
      <c r="AQ350" s="58"/>
      <c r="AR350" s="58"/>
      <c r="AS350" s="58"/>
      <c r="AT350" s="58"/>
    </row>
    <row r="351" spans="1:46" ht="12.75" customHeight="1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8"/>
      <c r="AN351" s="58"/>
      <c r="AO351" s="58"/>
      <c r="AP351" s="58"/>
      <c r="AQ351" s="58"/>
      <c r="AR351" s="58"/>
      <c r="AS351" s="58"/>
      <c r="AT351" s="58"/>
    </row>
    <row r="352" spans="1:46" ht="12.75" customHeight="1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8"/>
      <c r="AN352" s="58"/>
      <c r="AO352" s="58"/>
      <c r="AP352" s="58"/>
      <c r="AQ352" s="58"/>
      <c r="AR352" s="58"/>
      <c r="AS352" s="58"/>
      <c r="AT352" s="58"/>
    </row>
    <row r="353" spans="1:46" ht="12.75" customHeight="1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8"/>
      <c r="AN353" s="58"/>
      <c r="AO353" s="58"/>
      <c r="AP353" s="58"/>
      <c r="AQ353" s="58"/>
      <c r="AR353" s="58"/>
      <c r="AS353" s="58"/>
      <c r="AT353" s="58"/>
    </row>
    <row r="354" spans="1:46" ht="12.75" customHeight="1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8"/>
      <c r="AN354" s="58"/>
      <c r="AO354" s="58"/>
      <c r="AP354" s="58"/>
      <c r="AQ354" s="58"/>
      <c r="AR354" s="58"/>
      <c r="AS354" s="58"/>
      <c r="AT354" s="58"/>
    </row>
    <row r="355" spans="1:46" ht="12.75" customHeight="1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8"/>
      <c r="AN355" s="58"/>
      <c r="AO355" s="58"/>
      <c r="AP355" s="58"/>
      <c r="AQ355" s="58"/>
      <c r="AR355" s="58"/>
      <c r="AS355" s="58"/>
      <c r="AT355" s="58"/>
    </row>
    <row r="356" spans="1:46" ht="12.75" customHeight="1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8"/>
      <c r="AN356" s="58"/>
      <c r="AO356" s="58"/>
      <c r="AP356" s="58"/>
      <c r="AQ356" s="58"/>
      <c r="AR356" s="58"/>
      <c r="AS356" s="58"/>
      <c r="AT356" s="58"/>
    </row>
    <row r="357" spans="1:46" ht="12.75" customHeight="1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8"/>
      <c r="AN357" s="58"/>
      <c r="AO357" s="58"/>
      <c r="AP357" s="58"/>
      <c r="AQ357" s="58"/>
      <c r="AR357" s="58"/>
      <c r="AS357" s="58"/>
      <c r="AT357" s="58"/>
    </row>
    <row r="358" spans="1:46" ht="12.75" customHeight="1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8"/>
      <c r="AN358" s="58"/>
      <c r="AO358" s="58"/>
      <c r="AP358" s="58"/>
      <c r="AQ358" s="58"/>
      <c r="AR358" s="58"/>
      <c r="AS358" s="58"/>
      <c r="AT358" s="58"/>
    </row>
    <row r="359" spans="1:46" ht="12.75" customHeight="1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8"/>
      <c r="AN359" s="58"/>
      <c r="AO359" s="58"/>
      <c r="AP359" s="58"/>
      <c r="AQ359" s="58"/>
      <c r="AR359" s="58"/>
      <c r="AS359" s="58"/>
      <c r="AT359" s="58"/>
    </row>
    <row r="360" spans="1:46" ht="12.75" customHeight="1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8"/>
      <c r="AN360" s="58"/>
      <c r="AO360" s="58"/>
      <c r="AP360" s="58"/>
      <c r="AQ360" s="58"/>
      <c r="AR360" s="58"/>
      <c r="AS360" s="58"/>
      <c r="AT360" s="58"/>
    </row>
    <row r="361" spans="1:46" ht="12.75" customHeight="1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8"/>
      <c r="AN361" s="58"/>
      <c r="AO361" s="58"/>
      <c r="AP361" s="58"/>
      <c r="AQ361" s="58"/>
      <c r="AR361" s="58"/>
      <c r="AS361" s="58"/>
      <c r="AT361" s="58"/>
    </row>
    <row r="362" spans="1:46" ht="12.75" customHeight="1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8"/>
      <c r="AN362" s="58"/>
      <c r="AO362" s="58"/>
      <c r="AP362" s="58"/>
      <c r="AQ362" s="58"/>
      <c r="AR362" s="58"/>
      <c r="AS362" s="58"/>
      <c r="AT362" s="58"/>
    </row>
    <row r="363" spans="1:46" ht="12.75" customHeight="1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8"/>
      <c r="AN363" s="58"/>
      <c r="AO363" s="58"/>
      <c r="AP363" s="58"/>
      <c r="AQ363" s="58"/>
      <c r="AR363" s="58"/>
      <c r="AS363" s="58"/>
      <c r="AT363" s="58"/>
    </row>
    <row r="364" spans="1:46" ht="12.75" customHeight="1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</row>
    <row r="365" spans="1:46" ht="12.75" customHeight="1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8"/>
      <c r="AN365" s="58"/>
      <c r="AO365" s="58"/>
      <c r="AP365" s="58"/>
      <c r="AQ365" s="58"/>
      <c r="AR365" s="58"/>
      <c r="AS365" s="58"/>
      <c r="AT365" s="58"/>
    </row>
    <row r="366" spans="1:46" ht="12.75" customHeight="1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8"/>
      <c r="AN366" s="58"/>
      <c r="AO366" s="58"/>
      <c r="AP366" s="58"/>
      <c r="AQ366" s="58"/>
      <c r="AR366" s="58"/>
      <c r="AS366" s="58"/>
      <c r="AT366" s="58"/>
    </row>
    <row r="367" spans="1:46" ht="12.75" customHeight="1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8"/>
      <c r="AN367" s="58"/>
      <c r="AO367" s="58"/>
      <c r="AP367" s="58"/>
      <c r="AQ367" s="58"/>
      <c r="AR367" s="58"/>
      <c r="AS367" s="58"/>
      <c r="AT367" s="58"/>
    </row>
    <row r="368" spans="1:46" ht="12.75" customHeight="1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8"/>
      <c r="AN368" s="58"/>
      <c r="AO368" s="58"/>
      <c r="AP368" s="58"/>
      <c r="AQ368" s="58"/>
      <c r="AR368" s="58"/>
      <c r="AS368" s="58"/>
      <c r="AT368" s="58"/>
    </row>
    <row r="369" spans="1:46" ht="12.75" customHeight="1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8"/>
      <c r="AN369" s="58"/>
      <c r="AO369" s="58"/>
      <c r="AP369" s="58"/>
      <c r="AQ369" s="58"/>
      <c r="AR369" s="58"/>
      <c r="AS369" s="58"/>
      <c r="AT369" s="58"/>
    </row>
    <row r="370" spans="1:46" ht="12.75" customHeight="1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</row>
    <row r="371" spans="1:46" ht="12.75" customHeight="1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8"/>
      <c r="AN371" s="58"/>
      <c r="AO371" s="58"/>
      <c r="AP371" s="58"/>
      <c r="AQ371" s="58"/>
      <c r="AR371" s="58"/>
      <c r="AS371" s="58"/>
      <c r="AT371" s="58"/>
    </row>
    <row r="372" spans="1:46" ht="12.75" customHeight="1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8"/>
      <c r="AN372" s="58"/>
      <c r="AO372" s="58"/>
      <c r="AP372" s="58"/>
      <c r="AQ372" s="58"/>
      <c r="AR372" s="58"/>
      <c r="AS372" s="58"/>
      <c r="AT372" s="58"/>
    </row>
    <row r="373" spans="1:46" ht="12.75" customHeight="1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8"/>
      <c r="AN373" s="58"/>
      <c r="AO373" s="58"/>
      <c r="AP373" s="58"/>
      <c r="AQ373" s="58"/>
      <c r="AR373" s="58"/>
      <c r="AS373" s="58"/>
      <c r="AT373" s="58"/>
    </row>
    <row r="374" spans="1:46" ht="12.75" customHeight="1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8"/>
      <c r="AN374" s="58"/>
      <c r="AO374" s="58"/>
      <c r="AP374" s="58"/>
      <c r="AQ374" s="58"/>
      <c r="AR374" s="58"/>
      <c r="AS374" s="58"/>
      <c r="AT374" s="58"/>
    </row>
    <row r="375" spans="1:46" ht="12.75" customHeight="1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8"/>
      <c r="AN375" s="58"/>
      <c r="AO375" s="58"/>
      <c r="AP375" s="58"/>
      <c r="AQ375" s="58"/>
      <c r="AR375" s="58"/>
      <c r="AS375" s="58"/>
      <c r="AT375" s="58"/>
    </row>
    <row r="376" spans="1:46" ht="12.75" customHeight="1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8"/>
      <c r="AN376" s="58"/>
      <c r="AO376" s="58"/>
      <c r="AP376" s="58"/>
      <c r="AQ376" s="58"/>
      <c r="AR376" s="58"/>
      <c r="AS376" s="58"/>
      <c r="AT376" s="58"/>
    </row>
    <row r="377" spans="1:46" ht="12.75" customHeight="1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8"/>
      <c r="AN377" s="58"/>
      <c r="AO377" s="58"/>
      <c r="AP377" s="58"/>
      <c r="AQ377" s="58"/>
      <c r="AR377" s="58"/>
      <c r="AS377" s="58"/>
      <c r="AT377" s="58"/>
    </row>
    <row r="378" spans="1:46" ht="12.75" customHeight="1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8"/>
      <c r="AN378" s="58"/>
      <c r="AO378" s="58"/>
      <c r="AP378" s="58"/>
      <c r="AQ378" s="58"/>
      <c r="AR378" s="58"/>
      <c r="AS378" s="58"/>
      <c r="AT378" s="58"/>
    </row>
    <row r="379" spans="1:46" ht="12.75" customHeight="1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8"/>
      <c r="AN379" s="58"/>
      <c r="AO379" s="58"/>
      <c r="AP379" s="58"/>
      <c r="AQ379" s="58"/>
      <c r="AR379" s="58"/>
      <c r="AS379" s="58"/>
      <c r="AT379" s="58"/>
    </row>
    <row r="380" spans="1:46" ht="12.75" customHeight="1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8"/>
      <c r="AN380" s="58"/>
      <c r="AO380" s="58"/>
      <c r="AP380" s="58"/>
      <c r="AQ380" s="58"/>
      <c r="AR380" s="58"/>
      <c r="AS380" s="58"/>
      <c r="AT380" s="58"/>
    </row>
    <row r="381" spans="1:46" ht="12.75" customHeight="1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8"/>
      <c r="AN381" s="58"/>
      <c r="AO381" s="58"/>
      <c r="AP381" s="58"/>
      <c r="AQ381" s="58"/>
      <c r="AR381" s="58"/>
      <c r="AS381" s="58"/>
      <c r="AT381" s="58"/>
    </row>
    <row r="382" spans="1:46" ht="12.75" customHeight="1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8"/>
      <c r="AN382" s="58"/>
      <c r="AO382" s="58"/>
      <c r="AP382" s="58"/>
      <c r="AQ382" s="58"/>
      <c r="AR382" s="58"/>
      <c r="AS382" s="58"/>
      <c r="AT382" s="58"/>
    </row>
    <row r="383" spans="1:46" ht="12.75" customHeight="1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8"/>
      <c r="AN383" s="58"/>
      <c r="AO383" s="58"/>
      <c r="AP383" s="58"/>
      <c r="AQ383" s="58"/>
      <c r="AR383" s="58"/>
      <c r="AS383" s="58"/>
      <c r="AT383" s="58"/>
    </row>
    <row r="384" spans="1:46" ht="12.75" customHeight="1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8"/>
      <c r="AN384" s="58"/>
      <c r="AO384" s="58"/>
      <c r="AP384" s="58"/>
      <c r="AQ384" s="58"/>
      <c r="AR384" s="58"/>
      <c r="AS384" s="58"/>
      <c r="AT384" s="58"/>
    </row>
    <row r="385" spans="1:46" ht="12.75" customHeight="1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8"/>
      <c r="AN385" s="58"/>
      <c r="AO385" s="58"/>
      <c r="AP385" s="58"/>
      <c r="AQ385" s="58"/>
      <c r="AR385" s="58"/>
      <c r="AS385" s="58"/>
      <c r="AT385" s="58"/>
    </row>
    <row r="386" spans="1:46" ht="12.75" customHeight="1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8"/>
      <c r="AN386" s="58"/>
      <c r="AO386" s="58"/>
      <c r="AP386" s="58"/>
      <c r="AQ386" s="58"/>
      <c r="AR386" s="58"/>
      <c r="AS386" s="58"/>
      <c r="AT386" s="58"/>
    </row>
    <row r="387" spans="1:46" ht="12.75" customHeight="1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8"/>
      <c r="AN387" s="58"/>
      <c r="AO387" s="58"/>
      <c r="AP387" s="58"/>
      <c r="AQ387" s="58"/>
      <c r="AR387" s="58"/>
      <c r="AS387" s="58"/>
      <c r="AT387" s="58"/>
    </row>
    <row r="388" spans="1:46" ht="12.75" customHeight="1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8"/>
      <c r="AN388" s="58"/>
      <c r="AO388" s="58"/>
      <c r="AP388" s="58"/>
      <c r="AQ388" s="58"/>
      <c r="AR388" s="58"/>
      <c r="AS388" s="58"/>
      <c r="AT388" s="58"/>
    </row>
    <row r="389" spans="1:46" ht="12.75" customHeight="1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8"/>
      <c r="AN389" s="58"/>
      <c r="AO389" s="58"/>
      <c r="AP389" s="58"/>
      <c r="AQ389" s="58"/>
      <c r="AR389" s="58"/>
      <c r="AS389" s="58"/>
      <c r="AT389" s="58"/>
    </row>
    <row r="390" spans="1:46" ht="12.75" customHeight="1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8"/>
      <c r="AN390" s="58"/>
      <c r="AO390" s="58"/>
      <c r="AP390" s="58"/>
      <c r="AQ390" s="58"/>
      <c r="AR390" s="58"/>
      <c r="AS390" s="58"/>
      <c r="AT390" s="58"/>
    </row>
    <row r="391" spans="1:46" ht="12.75" customHeight="1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8"/>
      <c r="AN391" s="58"/>
      <c r="AO391" s="58"/>
      <c r="AP391" s="58"/>
      <c r="AQ391" s="58"/>
      <c r="AR391" s="58"/>
      <c r="AS391" s="58"/>
      <c r="AT391" s="58"/>
    </row>
    <row r="392" spans="1:46" ht="12.75" customHeight="1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8"/>
      <c r="AN392" s="58"/>
      <c r="AO392" s="58"/>
      <c r="AP392" s="58"/>
      <c r="AQ392" s="58"/>
      <c r="AR392" s="58"/>
      <c r="AS392" s="58"/>
      <c r="AT392" s="58"/>
    </row>
    <row r="393" spans="1:46" ht="12.75" customHeight="1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8"/>
      <c r="AN393" s="58"/>
      <c r="AO393" s="58"/>
      <c r="AP393" s="58"/>
      <c r="AQ393" s="58"/>
      <c r="AR393" s="58"/>
      <c r="AS393" s="58"/>
      <c r="AT393" s="58"/>
    </row>
    <row r="394" spans="1:46" ht="12.75" customHeight="1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8"/>
      <c r="AN394" s="58"/>
      <c r="AO394" s="58"/>
      <c r="AP394" s="58"/>
      <c r="AQ394" s="58"/>
      <c r="AR394" s="58"/>
      <c r="AS394" s="58"/>
      <c r="AT394" s="58"/>
    </row>
    <row r="395" spans="1:46" ht="12.75" customHeight="1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8"/>
      <c r="AN395" s="58"/>
      <c r="AO395" s="58"/>
      <c r="AP395" s="58"/>
      <c r="AQ395" s="58"/>
      <c r="AR395" s="58"/>
      <c r="AS395" s="58"/>
      <c r="AT395" s="58"/>
    </row>
    <row r="396" spans="1:46" ht="12.75" customHeight="1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8"/>
      <c r="AN396" s="58"/>
      <c r="AO396" s="58"/>
      <c r="AP396" s="58"/>
      <c r="AQ396" s="58"/>
      <c r="AR396" s="58"/>
      <c r="AS396" s="58"/>
      <c r="AT396" s="58"/>
    </row>
    <row r="397" spans="1:46" ht="12.75" customHeight="1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8"/>
      <c r="AN397" s="58"/>
      <c r="AO397" s="58"/>
      <c r="AP397" s="58"/>
      <c r="AQ397" s="58"/>
      <c r="AR397" s="58"/>
      <c r="AS397" s="58"/>
      <c r="AT397" s="58"/>
    </row>
    <row r="398" spans="1:46" ht="12.75" customHeight="1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8"/>
      <c r="AN398" s="58"/>
      <c r="AO398" s="58"/>
      <c r="AP398" s="58"/>
      <c r="AQ398" s="58"/>
      <c r="AR398" s="58"/>
      <c r="AS398" s="58"/>
      <c r="AT398" s="58"/>
    </row>
    <row r="399" spans="1:46" ht="12.75" customHeight="1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8"/>
      <c r="AN399" s="58"/>
      <c r="AO399" s="58"/>
      <c r="AP399" s="58"/>
      <c r="AQ399" s="58"/>
      <c r="AR399" s="58"/>
      <c r="AS399" s="58"/>
      <c r="AT399" s="58"/>
    </row>
    <row r="400" spans="1:46" ht="12.75" customHeight="1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8"/>
      <c r="AN400" s="58"/>
      <c r="AO400" s="58"/>
      <c r="AP400" s="58"/>
      <c r="AQ400" s="58"/>
      <c r="AR400" s="58"/>
      <c r="AS400" s="58"/>
      <c r="AT400" s="58"/>
    </row>
    <row r="401" spans="1:46" ht="12.75" customHeight="1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8"/>
      <c r="AN401" s="58"/>
      <c r="AO401" s="58"/>
      <c r="AP401" s="58"/>
      <c r="AQ401" s="58"/>
      <c r="AR401" s="58"/>
      <c r="AS401" s="58"/>
      <c r="AT401" s="58"/>
    </row>
    <row r="402" spans="1:46" ht="12.75" customHeight="1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8"/>
      <c r="AN402" s="58"/>
      <c r="AO402" s="58"/>
      <c r="AP402" s="58"/>
      <c r="AQ402" s="58"/>
      <c r="AR402" s="58"/>
      <c r="AS402" s="58"/>
      <c r="AT402" s="58"/>
    </row>
    <row r="403" spans="1:46" ht="12.75" customHeight="1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8"/>
      <c r="AN403" s="58"/>
      <c r="AO403" s="58"/>
      <c r="AP403" s="58"/>
      <c r="AQ403" s="58"/>
      <c r="AR403" s="58"/>
      <c r="AS403" s="58"/>
      <c r="AT403" s="58"/>
    </row>
    <row r="404" spans="1:46" ht="12.75" customHeight="1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8"/>
      <c r="AN404" s="58"/>
      <c r="AO404" s="58"/>
      <c r="AP404" s="58"/>
      <c r="AQ404" s="58"/>
      <c r="AR404" s="58"/>
      <c r="AS404" s="58"/>
      <c r="AT404" s="58"/>
    </row>
    <row r="405" spans="1:46" ht="12.75" customHeight="1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8"/>
      <c r="AN405" s="58"/>
      <c r="AO405" s="58"/>
      <c r="AP405" s="58"/>
      <c r="AQ405" s="58"/>
      <c r="AR405" s="58"/>
      <c r="AS405" s="58"/>
      <c r="AT405" s="58"/>
    </row>
    <row r="406" spans="1:46" ht="12.75" customHeight="1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8"/>
      <c r="AN406" s="58"/>
      <c r="AO406" s="58"/>
      <c r="AP406" s="58"/>
      <c r="AQ406" s="58"/>
      <c r="AR406" s="58"/>
      <c r="AS406" s="58"/>
      <c r="AT406" s="58"/>
    </row>
    <row r="407" spans="1:46" ht="12.75" customHeight="1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8"/>
      <c r="AN407" s="58"/>
      <c r="AO407" s="58"/>
      <c r="AP407" s="58"/>
      <c r="AQ407" s="58"/>
      <c r="AR407" s="58"/>
      <c r="AS407" s="58"/>
      <c r="AT407" s="58"/>
    </row>
    <row r="408" spans="1:46" ht="12.75" customHeight="1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8"/>
      <c r="AN408" s="58"/>
      <c r="AO408" s="58"/>
      <c r="AP408" s="58"/>
      <c r="AQ408" s="58"/>
      <c r="AR408" s="58"/>
      <c r="AS408" s="58"/>
      <c r="AT408" s="58"/>
    </row>
    <row r="409" spans="1:46" ht="12.75" customHeight="1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8"/>
      <c r="AN409" s="58"/>
      <c r="AO409" s="58"/>
      <c r="AP409" s="58"/>
      <c r="AQ409" s="58"/>
      <c r="AR409" s="58"/>
      <c r="AS409" s="58"/>
      <c r="AT409" s="58"/>
    </row>
    <row r="410" spans="1:46" ht="12.75" customHeight="1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8"/>
      <c r="AN410" s="58"/>
      <c r="AO410" s="58"/>
      <c r="AP410" s="58"/>
      <c r="AQ410" s="58"/>
      <c r="AR410" s="58"/>
      <c r="AS410" s="58"/>
      <c r="AT410" s="58"/>
    </row>
    <row r="411" spans="1:46" ht="12.75" customHeight="1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8"/>
      <c r="AN411" s="58"/>
      <c r="AO411" s="58"/>
      <c r="AP411" s="58"/>
      <c r="AQ411" s="58"/>
      <c r="AR411" s="58"/>
      <c r="AS411" s="58"/>
      <c r="AT411" s="58"/>
    </row>
    <row r="412" spans="1:46" ht="12.75" customHeight="1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8"/>
      <c r="AN412" s="58"/>
      <c r="AO412" s="58"/>
      <c r="AP412" s="58"/>
      <c r="AQ412" s="58"/>
      <c r="AR412" s="58"/>
      <c r="AS412" s="58"/>
      <c r="AT412" s="58"/>
    </row>
    <row r="413" spans="1:46" ht="12.75" customHeight="1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8"/>
      <c r="AN413" s="58"/>
      <c r="AO413" s="58"/>
      <c r="AP413" s="58"/>
      <c r="AQ413" s="58"/>
      <c r="AR413" s="58"/>
      <c r="AS413" s="58"/>
      <c r="AT413" s="58"/>
    </row>
    <row r="414" spans="1:46" ht="12.75" customHeight="1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8"/>
      <c r="AN414" s="58"/>
      <c r="AO414" s="58"/>
      <c r="AP414" s="58"/>
      <c r="AQ414" s="58"/>
      <c r="AR414" s="58"/>
      <c r="AS414" s="58"/>
      <c r="AT414" s="58"/>
    </row>
    <row r="415" spans="1:46" ht="12.75" customHeight="1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8"/>
      <c r="AN415" s="58"/>
      <c r="AO415" s="58"/>
      <c r="AP415" s="58"/>
      <c r="AQ415" s="58"/>
      <c r="AR415" s="58"/>
      <c r="AS415" s="58"/>
      <c r="AT415" s="58"/>
    </row>
    <row r="416" spans="1:46" ht="12.75" customHeight="1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8"/>
      <c r="AN416" s="58"/>
      <c r="AO416" s="58"/>
      <c r="AP416" s="58"/>
      <c r="AQ416" s="58"/>
      <c r="AR416" s="58"/>
      <c r="AS416" s="58"/>
      <c r="AT416" s="58"/>
    </row>
    <row r="417" spans="1:46" ht="12.75" customHeight="1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8"/>
      <c r="AN417" s="58"/>
      <c r="AO417" s="58"/>
      <c r="AP417" s="58"/>
      <c r="AQ417" s="58"/>
      <c r="AR417" s="58"/>
      <c r="AS417" s="58"/>
      <c r="AT417" s="58"/>
    </row>
    <row r="418" spans="1:46" ht="12.75" customHeight="1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8"/>
      <c r="AN418" s="58"/>
      <c r="AO418" s="58"/>
      <c r="AP418" s="58"/>
      <c r="AQ418" s="58"/>
      <c r="AR418" s="58"/>
      <c r="AS418" s="58"/>
      <c r="AT418" s="58"/>
    </row>
    <row r="419" spans="1:46" ht="12.75" customHeight="1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8"/>
      <c r="AN419" s="58"/>
      <c r="AO419" s="58"/>
      <c r="AP419" s="58"/>
      <c r="AQ419" s="58"/>
      <c r="AR419" s="58"/>
      <c r="AS419" s="58"/>
      <c r="AT419" s="58"/>
    </row>
    <row r="420" spans="1:46" ht="12.75" customHeight="1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8"/>
      <c r="AN420" s="58"/>
      <c r="AO420" s="58"/>
      <c r="AP420" s="58"/>
      <c r="AQ420" s="58"/>
      <c r="AR420" s="58"/>
      <c r="AS420" s="58"/>
      <c r="AT420" s="58"/>
    </row>
    <row r="421" spans="1:46" ht="12.75" customHeight="1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8"/>
      <c r="AN421" s="58"/>
      <c r="AO421" s="58"/>
      <c r="AP421" s="58"/>
      <c r="AQ421" s="58"/>
      <c r="AR421" s="58"/>
      <c r="AS421" s="58"/>
      <c r="AT421" s="58"/>
    </row>
    <row r="422" spans="1:46" ht="12.75" customHeight="1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8"/>
      <c r="AN422" s="58"/>
      <c r="AO422" s="58"/>
      <c r="AP422" s="58"/>
      <c r="AQ422" s="58"/>
      <c r="AR422" s="58"/>
      <c r="AS422" s="58"/>
      <c r="AT422" s="58"/>
    </row>
    <row r="423" spans="1:46" ht="12.75" customHeight="1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8"/>
      <c r="AN423" s="58"/>
      <c r="AO423" s="58"/>
      <c r="AP423" s="58"/>
      <c r="AQ423" s="58"/>
      <c r="AR423" s="58"/>
      <c r="AS423" s="58"/>
      <c r="AT423" s="58"/>
    </row>
    <row r="424" spans="1:46" ht="12.75" customHeight="1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8"/>
      <c r="AN424" s="58"/>
      <c r="AO424" s="58"/>
      <c r="AP424" s="58"/>
      <c r="AQ424" s="58"/>
      <c r="AR424" s="58"/>
      <c r="AS424" s="58"/>
      <c r="AT424" s="58"/>
    </row>
    <row r="425" spans="1:46" ht="12.75" customHeight="1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8"/>
      <c r="AN425" s="58"/>
      <c r="AO425" s="58"/>
      <c r="AP425" s="58"/>
      <c r="AQ425" s="58"/>
      <c r="AR425" s="58"/>
      <c r="AS425" s="58"/>
      <c r="AT425" s="58"/>
    </row>
    <row r="426" spans="1:46" ht="12.75" customHeight="1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8"/>
      <c r="AN426" s="58"/>
      <c r="AO426" s="58"/>
      <c r="AP426" s="58"/>
      <c r="AQ426" s="58"/>
      <c r="AR426" s="58"/>
      <c r="AS426" s="58"/>
      <c r="AT426" s="58"/>
    </row>
    <row r="427" spans="1:46" ht="12.75" customHeight="1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8"/>
      <c r="AN427" s="58"/>
      <c r="AO427" s="58"/>
      <c r="AP427" s="58"/>
      <c r="AQ427" s="58"/>
      <c r="AR427" s="58"/>
      <c r="AS427" s="58"/>
      <c r="AT427" s="58"/>
    </row>
    <row r="428" spans="1:46" ht="12.75" customHeight="1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8"/>
      <c r="AN428" s="58"/>
      <c r="AO428" s="58"/>
      <c r="AP428" s="58"/>
      <c r="AQ428" s="58"/>
      <c r="AR428" s="58"/>
      <c r="AS428" s="58"/>
      <c r="AT428" s="58"/>
    </row>
    <row r="429" spans="1:46" ht="12.75" customHeight="1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8"/>
      <c r="AN429" s="58"/>
      <c r="AO429" s="58"/>
      <c r="AP429" s="58"/>
      <c r="AQ429" s="58"/>
      <c r="AR429" s="58"/>
      <c r="AS429" s="58"/>
      <c r="AT429" s="58"/>
    </row>
    <row r="430" spans="1:46" ht="12.75" customHeight="1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8"/>
      <c r="AN430" s="58"/>
      <c r="AO430" s="58"/>
      <c r="AP430" s="58"/>
      <c r="AQ430" s="58"/>
      <c r="AR430" s="58"/>
      <c r="AS430" s="58"/>
      <c r="AT430" s="58"/>
    </row>
    <row r="431" spans="1:46" ht="12.75" customHeight="1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8"/>
      <c r="AN431" s="58"/>
      <c r="AO431" s="58"/>
      <c r="AP431" s="58"/>
      <c r="AQ431" s="58"/>
      <c r="AR431" s="58"/>
      <c r="AS431" s="58"/>
      <c r="AT431" s="58"/>
    </row>
    <row r="432" spans="1:46" ht="12.75" customHeight="1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8"/>
      <c r="AN432" s="58"/>
      <c r="AO432" s="58"/>
      <c r="AP432" s="58"/>
      <c r="AQ432" s="58"/>
      <c r="AR432" s="58"/>
      <c r="AS432" s="58"/>
      <c r="AT432" s="58"/>
    </row>
    <row r="433" spans="1:46" ht="12.75" customHeight="1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8"/>
      <c r="AN433" s="58"/>
      <c r="AO433" s="58"/>
      <c r="AP433" s="58"/>
      <c r="AQ433" s="58"/>
      <c r="AR433" s="58"/>
      <c r="AS433" s="58"/>
      <c r="AT433" s="58"/>
    </row>
    <row r="434" spans="1:46" ht="12.75" customHeight="1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8"/>
      <c r="AN434" s="58"/>
      <c r="AO434" s="58"/>
      <c r="AP434" s="58"/>
      <c r="AQ434" s="58"/>
      <c r="AR434" s="58"/>
      <c r="AS434" s="58"/>
      <c r="AT434" s="58"/>
    </row>
    <row r="435" spans="1:46" ht="12.75" customHeight="1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8"/>
      <c r="AN435" s="58"/>
      <c r="AO435" s="58"/>
      <c r="AP435" s="58"/>
      <c r="AQ435" s="58"/>
      <c r="AR435" s="58"/>
      <c r="AS435" s="58"/>
      <c r="AT435" s="58"/>
    </row>
    <row r="436" spans="1:46" ht="12.75" customHeight="1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8"/>
      <c r="AN436" s="58"/>
      <c r="AO436" s="58"/>
      <c r="AP436" s="58"/>
      <c r="AQ436" s="58"/>
      <c r="AR436" s="58"/>
      <c r="AS436" s="58"/>
      <c r="AT436" s="58"/>
    </row>
    <row r="437" spans="1:46" ht="12.75" customHeight="1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8"/>
      <c r="AN437" s="58"/>
      <c r="AO437" s="58"/>
      <c r="AP437" s="58"/>
      <c r="AQ437" s="58"/>
      <c r="AR437" s="58"/>
      <c r="AS437" s="58"/>
      <c r="AT437" s="58"/>
    </row>
    <row r="438" spans="1:46" ht="12.75" customHeight="1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8"/>
      <c r="AN438" s="58"/>
      <c r="AO438" s="58"/>
      <c r="AP438" s="58"/>
      <c r="AQ438" s="58"/>
      <c r="AR438" s="58"/>
      <c r="AS438" s="58"/>
      <c r="AT438" s="58"/>
    </row>
    <row r="439" spans="1:46" ht="12.75" customHeight="1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8"/>
      <c r="AN439" s="58"/>
      <c r="AO439" s="58"/>
      <c r="AP439" s="58"/>
      <c r="AQ439" s="58"/>
      <c r="AR439" s="58"/>
      <c r="AS439" s="58"/>
      <c r="AT439" s="58"/>
    </row>
    <row r="440" spans="1:46" ht="12.75" customHeight="1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8"/>
      <c r="AN440" s="58"/>
      <c r="AO440" s="58"/>
      <c r="AP440" s="58"/>
      <c r="AQ440" s="58"/>
      <c r="AR440" s="58"/>
      <c r="AS440" s="58"/>
      <c r="AT440" s="58"/>
    </row>
    <row r="441" spans="1:46" ht="12.75" customHeight="1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8"/>
      <c r="AN441" s="58"/>
      <c r="AO441" s="58"/>
      <c r="AP441" s="58"/>
      <c r="AQ441" s="58"/>
      <c r="AR441" s="58"/>
      <c r="AS441" s="58"/>
      <c r="AT441" s="58"/>
    </row>
    <row r="442" spans="1:46" ht="12.75" customHeight="1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8"/>
      <c r="AN442" s="58"/>
      <c r="AO442" s="58"/>
      <c r="AP442" s="58"/>
      <c r="AQ442" s="58"/>
      <c r="AR442" s="58"/>
      <c r="AS442" s="58"/>
      <c r="AT442" s="58"/>
    </row>
    <row r="443" spans="1:46" ht="12.75" customHeight="1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8"/>
      <c r="AN443" s="58"/>
      <c r="AO443" s="58"/>
      <c r="AP443" s="58"/>
      <c r="AQ443" s="58"/>
      <c r="AR443" s="58"/>
      <c r="AS443" s="58"/>
      <c r="AT443" s="58"/>
    </row>
    <row r="444" spans="1:46" ht="12.75" customHeight="1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8"/>
      <c r="AN444" s="58"/>
      <c r="AO444" s="58"/>
      <c r="AP444" s="58"/>
      <c r="AQ444" s="58"/>
      <c r="AR444" s="58"/>
      <c r="AS444" s="58"/>
      <c r="AT444" s="58"/>
    </row>
    <row r="445" spans="1:46" ht="12.75" customHeight="1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8"/>
      <c r="AN445" s="58"/>
      <c r="AO445" s="58"/>
      <c r="AP445" s="58"/>
      <c r="AQ445" s="58"/>
      <c r="AR445" s="58"/>
      <c r="AS445" s="58"/>
      <c r="AT445" s="58"/>
    </row>
    <row r="446" spans="1:46" ht="12.75" customHeight="1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8"/>
      <c r="AN446" s="58"/>
      <c r="AO446" s="58"/>
      <c r="AP446" s="58"/>
      <c r="AQ446" s="58"/>
      <c r="AR446" s="58"/>
      <c r="AS446" s="58"/>
      <c r="AT446" s="58"/>
    </row>
    <row r="447" spans="1:46" ht="12.75" customHeight="1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8"/>
      <c r="AN447" s="58"/>
      <c r="AO447" s="58"/>
      <c r="AP447" s="58"/>
      <c r="AQ447" s="58"/>
      <c r="AR447" s="58"/>
      <c r="AS447" s="58"/>
      <c r="AT447" s="58"/>
    </row>
    <row r="448" spans="1:46" ht="12.75" customHeight="1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8"/>
      <c r="AN448" s="58"/>
      <c r="AO448" s="58"/>
      <c r="AP448" s="58"/>
      <c r="AQ448" s="58"/>
      <c r="AR448" s="58"/>
      <c r="AS448" s="58"/>
      <c r="AT448" s="58"/>
    </row>
    <row r="449" spans="1:46" ht="12.75" customHeight="1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8"/>
      <c r="AN449" s="58"/>
      <c r="AO449" s="58"/>
      <c r="AP449" s="58"/>
      <c r="AQ449" s="58"/>
      <c r="AR449" s="58"/>
      <c r="AS449" s="58"/>
      <c r="AT449" s="58"/>
    </row>
    <row r="450" spans="1:46" ht="12.75" customHeight="1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8"/>
      <c r="AN450" s="58"/>
      <c r="AO450" s="58"/>
      <c r="AP450" s="58"/>
      <c r="AQ450" s="58"/>
      <c r="AR450" s="58"/>
      <c r="AS450" s="58"/>
      <c r="AT450" s="58"/>
    </row>
    <row r="451" spans="1:46" ht="12.75" customHeight="1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8"/>
      <c r="AN451" s="58"/>
      <c r="AO451" s="58"/>
      <c r="AP451" s="58"/>
      <c r="AQ451" s="58"/>
      <c r="AR451" s="58"/>
      <c r="AS451" s="58"/>
      <c r="AT451" s="58"/>
    </row>
    <row r="452" spans="1:46" ht="12.75" customHeight="1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8"/>
      <c r="AN452" s="58"/>
      <c r="AO452" s="58"/>
      <c r="AP452" s="58"/>
      <c r="AQ452" s="58"/>
      <c r="AR452" s="58"/>
      <c r="AS452" s="58"/>
      <c r="AT452" s="58"/>
    </row>
    <row r="453" spans="1:46" ht="12.75" customHeight="1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8"/>
      <c r="AN453" s="58"/>
      <c r="AO453" s="58"/>
      <c r="AP453" s="58"/>
      <c r="AQ453" s="58"/>
      <c r="AR453" s="58"/>
      <c r="AS453" s="58"/>
      <c r="AT453" s="58"/>
    </row>
    <row r="454" spans="1:46" ht="12.75" customHeight="1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8"/>
      <c r="AN454" s="58"/>
      <c r="AO454" s="58"/>
      <c r="AP454" s="58"/>
      <c r="AQ454" s="58"/>
      <c r="AR454" s="58"/>
      <c r="AS454" s="58"/>
      <c r="AT454" s="58"/>
    </row>
    <row r="455" spans="1:46" ht="12.75" customHeight="1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8"/>
      <c r="AN455" s="58"/>
      <c r="AO455" s="58"/>
      <c r="AP455" s="58"/>
      <c r="AQ455" s="58"/>
      <c r="AR455" s="58"/>
      <c r="AS455" s="58"/>
      <c r="AT455" s="58"/>
    </row>
    <row r="456" spans="1:46" ht="12.75" customHeight="1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8"/>
      <c r="AN456" s="58"/>
      <c r="AO456" s="58"/>
      <c r="AP456" s="58"/>
      <c r="AQ456" s="58"/>
      <c r="AR456" s="58"/>
      <c r="AS456" s="58"/>
      <c r="AT456" s="58"/>
    </row>
    <row r="457" spans="1:46" ht="12.75" customHeight="1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8"/>
      <c r="AN457" s="58"/>
      <c r="AO457" s="58"/>
      <c r="AP457" s="58"/>
      <c r="AQ457" s="58"/>
      <c r="AR457" s="58"/>
      <c r="AS457" s="58"/>
      <c r="AT457" s="58"/>
    </row>
    <row r="458" spans="1:46" ht="12.75" customHeight="1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8"/>
      <c r="AN458" s="58"/>
      <c r="AO458" s="58"/>
      <c r="AP458" s="58"/>
      <c r="AQ458" s="58"/>
      <c r="AR458" s="58"/>
      <c r="AS458" s="58"/>
      <c r="AT458" s="58"/>
    </row>
    <row r="459" spans="1:46" ht="12.75" customHeight="1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8"/>
      <c r="AN459" s="58"/>
      <c r="AO459" s="58"/>
      <c r="AP459" s="58"/>
      <c r="AQ459" s="58"/>
      <c r="AR459" s="58"/>
      <c r="AS459" s="58"/>
      <c r="AT459" s="58"/>
    </row>
    <row r="460" spans="1:46" ht="12.75" customHeight="1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8"/>
      <c r="AN460" s="58"/>
      <c r="AO460" s="58"/>
      <c r="AP460" s="58"/>
      <c r="AQ460" s="58"/>
      <c r="AR460" s="58"/>
      <c r="AS460" s="58"/>
      <c r="AT460" s="58"/>
    </row>
    <row r="461" spans="1:46" ht="12.75" customHeight="1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8"/>
      <c r="AN461" s="58"/>
      <c r="AO461" s="58"/>
      <c r="AP461" s="58"/>
      <c r="AQ461" s="58"/>
      <c r="AR461" s="58"/>
      <c r="AS461" s="58"/>
      <c r="AT461" s="58"/>
    </row>
    <row r="462" spans="1:46" ht="12.75" customHeight="1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8"/>
      <c r="AN462" s="58"/>
      <c r="AO462" s="58"/>
      <c r="AP462" s="58"/>
      <c r="AQ462" s="58"/>
      <c r="AR462" s="58"/>
      <c r="AS462" s="58"/>
      <c r="AT462" s="58"/>
    </row>
    <row r="463" spans="1:46" ht="12.75" customHeight="1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8"/>
      <c r="AN463" s="58"/>
      <c r="AO463" s="58"/>
      <c r="AP463" s="58"/>
      <c r="AQ463" s="58"/>
      <c r="AR463" s="58"/>
      <c r="AS463" s="58"/>
      <c r="AT463" s="58"/>
    </row>
    <row r="464" spans="1:46" ht="12.75" customHeight="1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8"/>
      <c r="AN464" s="58"/>
      <c r="AO464" s="58"/>
      <c r="AP464" s="58"/>
      <c r="AQ464" s="58"/>
      <c r="AR464" s="58"/>
      <c r="AS464" s="58"/>
      <c r="AT464" s="58"/>
    </row>
    <row r="465" spans="1:46" ht="12.75" customHeight="1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8"/>
      <c r="AN465" s="58"/>
      <c r="AO465" s="58"/>
      <c r="AP465" s="58"/>
      <c r="AQ465" s="58"/>
      <c r="AR465" s="58"/>
      <c r="AS465" s="58"/>
      <c r="AT465" s="58"/>
    </row>
    <row r="466" spans="1:46" ht="12.75" customHeight="1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8"/>
      <c r="AN466" s="58"/>
      <c r="AO466" s="58"/>
      <c r="AP466" s="58"/>
      <c r="AQ466" s="58"/>
      <c r="AR466" s="58"/>
      <c r="AS466" s="58"/>
      <c r="AT466" s="58"/>
    </row>
    <row r="467" spans="1:46" ht="12.75" customHeight="1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8"/>
      <c r="AN467" s="58"/>
      <c r="AO467" s="58"/>
      <c r="AP467" s="58"/>
      <c r="AQ467" s="58"/>
      <c r="AR467" s="58"/>
      <c r="AS467" s="58"/>
      <c r="AT467" s="58"/>
    </row>
    <row r="468" spans="1:46" ht="12.75" customHeight="1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8"/>
      <c r="AN468" s="58"/>
      <c r="AO468" s="58"/>
      <c r="AP468" s="58"/>
      <c r="AQ468" s="58"/>
      <c r="AR468" s="58"/>
      <c r="AS468" s="58"/>
      <c r="AT468" s="58"/>
    </row>
    <row r="469" spans="1:46" ht="12.75" customHeight="1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8"/>
      <c r="AN469" s="58"/>
      <c r="AO469" s="58"/>
      <c r="AP469" s="58"/>
      <c r="AQ469" s="58"/>
      <c r="AR469" s="58"/>
      <c r="AS469" s="58"/>
      <c r="AT469" s="58"/>
    </row>
    <row r="470" spans="1:46" ht="12.75" customHeight="1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8"/>
      <c r="AN470" s="58"/>
      <c r="AO470" s="58"/>
      <c r="AP470" s="58"/>
      <c r="AQ470" s="58"/>
      <c r="AR470" s="58"/>
      <c r="AS470" s="58"/>
      <c r="AT470" s="58"/>
    </row>
    <row r="471" spans="1:46" ht="12.75" customHeight="1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8"/>
      <c r="AN471" s="58"/>
      <c r="AO471" s="58"/>
      <c r="AP471" s="58"/>
      <c r="AQ471" s="58"/>
      <c r="AR471" s="58"/>
      <c r="AS471" s="58"/>
      <c r="AT471" s="58"/>
    </row>
    <row r="472" spans="1:46" ht="12.75" customHeight="1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8"/>
      <c r="AN472" s="58"/>
      <c r="AO472" s="58"/>
      <c r="AP472" s="58"/>
      <c r="AQ472" s="58"/>
      <c r="AR472" s="58"/>
      <c r="AS472" s="58"/>
      <c r="AT472" s="58"/>
    </row>
    <row r="473" spans="1:46" ht="12.75" customHeight="1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8"/>
      <c r="AN473" s="58"/>
      <c r="AO473" s="58"/>
      <c r="AP473" s="58"/>
      <c r="AQ473" s="58"/>
      <c r="AR473" s="58"/>
      <c r="AS473" s="58"/>
      <c r="AT473" s="58"/>
    </row>
    <row r="474" spans="1:46" ht="12.75" customHeight="1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8"/>
      <c r="AN474" s="58"/>
      <c r="AO474" s="58"/>
      <c r="AP474" s="58"/>
      <c r="AQ474" s="58"/>
      <c r="AR474" s="58"/>
      <c r="AS474" s="58"/>
      <c r="AT474" s="58"/>
    </row>
    <row r="475" spans="1:46" ht="12.75" customHeight="1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8"/>
      <c r="AN475" s="58"/>
      <c r="AO475" s="58"/>
      <c r="AP475" s="58"/>
      <c r="AQ475" s="58"/>
      <c r="AR475" s="58"/>
      <c r="AS475" s="58"/>
      <c r="AT475" s="58"/>
    </row>
    <row r="476" spans="1:46" ht="12.75" customHeight="1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8"/>
      <c r="AN476" s="58"/>
      <c r="AO476" s="58"/>
      <c r="AP476" s="58"/>
      <c r="AQ476" s="58"/>
      <c r="AR476" s="58"/>
      <c r="AS476" s="58"/>
      <c r="AT476" s="58"/>
    </row>
    <row r="477" spans="1:46" ht="12.75" customHeight="1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8"/>
      <c r="AN477" s="58"/>
      <c r="AO477" s="58"/>
      <c r="AP477" s="58"/>
      <c r="AQ477" s="58"/>
      <c r="AR477" s="58"/>
      <c r="AS477" s="58"/>
      <c r="AT477" s="58"/>
    </row>
    <row r="478" spans="1:46" ht="12.75" customHeight="1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8"/>
      <c r="AN478" s="58"/>
      <c r="AO478" s="58"/>
      <c r="AP478" s="58"/>
      <c r="AQ478" s="58"/>
      <c r="AR478" s="58"/>
      <c r="AS478" s="58"/>
      <c r="AT478" s="58"/>
    </row>
    <row r="479" spans="1:46" ht="12.75" customHeight="1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8"/>
      <c r="AN479" s="58"/>
      <c r="AO479" s="58"/>
      <c r="AP479" s="58"/>
      <c r="AQ479" s="58"/>
      <c r="AR479" s="58"/>
      <c r="AS479" s="58"/>
      <c r="AT479" s="58"/>
    </row>
    <row r="480" spans="1:46" ht="12.75" customHeight="1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8"/>
      <c r="AN480" s="58"/>
      <c r="AO480" s="58"/>
      <c r="AP480" s="58"/>
      <c r="AQ480" s="58"/>
      <c r="AR480" s="58"/>
      <c r="AS480" s="58"/>
      <c r="AT480" s="58"/>
    </row>
    <row r="481" spans="1:46" ht="12.75" customHeight="1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8"/>
      <c r="AN481" s="58"/>
      <c r="AO481" s="58"/>
      <c r="AP481" s="58"/>
      <c r="AQ481" s="58"/>
      <c r="AR481" s="58"/>
      <c r="AS481" s="58"/>
      <c r="AT481" s="58"/>
    </row>
    <row r="482" spans="1:46" ht="12.75" customHeight="1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8"/>
      <c r="AN482" s="58"/>
      <c r="AO482" s="58"/>
      <c r="AP482" s="58"/>
      <c r="AQ482" s="58"/>
      <c r="AR482" s="58"/>
      <c r="AS482" s="58"/>
      <c r="AT482" s="58"/>
    </row>
    <row r="483" spans="1:46" ht="12.75" customHeight="1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8"/>
      <c r="AN483" s="58"/>
      <c r="AO483" s="58"/>
      <c r="AP483" s="58"/>
      <c r="AQ483" s="58"/>
      <c r="AR483" s="58"/>
      <c r="AS483" s="58"/>
      <c r="AT483" s="58"/>
    </row>
    <row r="484" spans="1:46" ht="12.75" customHeight="1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8"/>
      <c r="AN484" s="58"/>
      <c r="AO484" s="58"/>
      <c r="AP484" s="58"/>
      <c r="AQ484" s="58"/>
      <c r="AR484" s="58"/>
      <c r="AS484" s="58"/>
      <c r="AT484" s="58"/>
    </row>
    <row r="485" spans="1:46" ht="12.75" customHeight="1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8"/>
      <c r="AN485" s="58"/>
      <c r="AO485" s="58"/>
      <c r="AP485" s="58"/>
      <c r="AQ485" s="58"/>
      <c r="AR485" s="58"/>
      <c r="AS485" s="58"/>
      <c r="AT485" s="58"/>
    </row>
    <row r="486" spans="1:46" ht="12.75" customHeight="1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8"/>
      <c r="AN486" s="58"/>
      <c r="AO486" s="58"/>
      <c r="AP486" s="58"/>
      <c r="AQ486" s="58"/>
      <c r="AR486" s="58"/>
      <c r="AS486" s="58"/>
      <c r="AT486" s="58"/>
    </row>
    <row r="487" spans="1:46" ht="12.75" customHeight="1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8"/>
      <c r="AN487" s="58"/>
      <c r="AO487" s="58"/>
      <c r="AP487" s="58"/>
      <c r="AQ487" s="58"/>
      <c r="AR487" s="58"/>
      <c r="AS487" s="58"/>
      <c r="AT487" s="58"/>
    </row>
    <row r="488" spans="1:46" ht="12.75" customHeight="1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8"/>
      <c r="AN488" s="58"/>
      <c r="AO488" s="58"/>
      <c r="AP488" s="58"/>
      <c r="AQ488" s="58"/>
      <c r="AR488" s="58"/>
      <c r="AS488" s="58"/>
      <c r="AT488" s="58"/>
    </row>
    <row r="489" spans="1:46" ht="12.75" customHeight="1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8"/>
      <c r="AN489" s="58"/>
      <c r="AO489" s="58"/>
      <c r="AP489" s="58"/>
      <c r="AQ489" s="58"/>
      <c r="AR489" s="58"/>
      <c r="AS489" s="58"/>
      <c r="AT489" s="58"/>
    </row>
    <row r="490" spans="1:46" ht="12.75" customHeight="1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8"/>
      <c r="AN490" s="58"/>
      <c r="AO490" s="58"/>
      <c r="AP490" s="58"/>
      <c r="AQ490" s="58"/>
      <c r="AR490" s="58"/>
      <c r="AS490" s="58"/>
      <c r="AT490" s="58"/>
    </row>
    <row r="491" spans="1:46" ht="12.75" customHeight="1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8"/>
      <c r="AN491" s="58"/>
      <c r="AO491" s="58"/>
      <c r="AP491" s="58"/>
      <c r="AQ491" s="58"/>
      <c r="AR491" s="58"/>
      <c r="AS491" s="58"/>
      <c r="AT491" s="58"/>
    </row>
    <row r="492" spans="1:46" ht="12.75" customHeight="1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8"/>
      <c r="AN492" s="58"/>
      <c r="AO492" s="58"/>
      <c r="AP492" s="58"/>
      <c r="AQ492" s="58"/>
      <c r="AR492" s="58"/>
      <c r="AS492" s="58"/>
      <c r="AT492" s="58"/>
    </row>
    <row r="493" spans="1:46" ht="12.75" customHeight="1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8"/>
      <c r="AN493" s="58"/>
      <c r="AO493" s="58"/>
      <c r="AP493" s="58"/>
      <c r="AQ493" s="58"/>
      <c r="AR493" s="58"/>
      <c r="AS493" s="58"/>
      <c r="AT493" s="58"/>
    </row>
    <row r="494" spans="1:46" ht="12.75" customHeight="1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8"/>
      <c r="AN494" s="58"/>
      <c r="AO494" s="58"/>
      <c r="AP494" s="58"/>
      <c r="AQ494" s="58"/>
      <c r="AR494" s="58"/>
      <c r="AS494" s="58"/>
      <c r="AT494" s="58"/>
    </row>
    <row r="495" spans="1:46" ht="12.75" customHeight="1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8"/>
      <c r="AN495" s="58"/>
      <c r="AO495" s="58"/>
      <c r="AP495" s="58"/>
      <c r="AQ495" s="58"/>
      <c r="AR495" s="58"/>
      <c r="AS495" s="58"/>
      <c r="AT495" s="58"/>
    </row>
    <row r="496" spans="1:46" ht="12.75" customHeight="1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8"/>
      <c r="AN496" s="58"/>
      <c r="AO496" s="58"/>
      <c r="AP496" s="58"/>
      <c r="AQ496" s="58"/>
      <c r="AR496" s="58"/>
      <c r="AS496" s="58"/>
      <c r="AT496" s="58"/>
    </row>
    <row r="497" spans="1:46" ht="12.75" customHeight="1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8"/>
      <c r="AN497" s="58"/>
      <c r="AO497" s="58"/>
      <c r="AP497" s="58"/>
      <c r="AQ497" s="58"/>
      <c r="AR497" s="58"/>
      <c r="AS497" s="58"/>
      <c r="AT497" s="58"/>
    </row>
    <row r="498" spans="1:46" ht="12.75" customHeight="1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8"/>
      <c r="AN498" s="58"/>
      <c r="AO498" s="58"/>
      <c r="AP498" s="58"/>
      <c r="AQ498" s="58"/>
      <c r="AR498" s="58"/>
      <c r="AS498" s="58"/>
      <c r="AT498" s="58"/>
    </row>
    <row r="499" spans="1:46" ht="12.75" customHeight="1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8"/>
      <c r="AN499" s="58"/>
      <c r="AO499" s="58"/>
      <c r="AP499" s="58"/>
      <c r="AQ499" s="58"/>
      <c r="AR499" s="58"/>
      <c r="AS499" s="58"/>
      <c r="AT499" s="58"/>
    </row>
    <row r="500" spans="1:46" ht="12.75" customHeight="1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8"/>
      <c r="AN500" s="58"/>
      <c r="AO500" s="58"/>
      <c r="AP500" s="58"/>
      <c r="AQ500" s="58"/>
      <c r="AR500" s="58"/>
      <c r="AS500" s="58"/>
      <c r="AT500" s="58"/>
    </row>
    <row r="501" spans="1:46" ht="12.75" customHeight="1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8"/>
      <c r="AN501" s="58"/>
      <c r="AO501" s="58"/>
      <c r="AP501" s="58"/>
      <c r="AQ501" s="58"/>
      <c r="AR501" s="58"/>
      <c r="AS501" s="58"/>
      <c r="AT501" s="58"/>
    </row>
    <row r="502" spans="1:46" ht="12.75" customHeight="1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8"/>
      <c r="AN502" s="58"/>
      <c r="AO502" s="58"/>
      <c r="AP502" s="58"/>
      <c r="AQ502" s="58"/>
      <c r="AR502" s="58"/>
      <c r="AS502" s="58"/>
      <c r="AT502" s="58"/>
    </row>
    <row r="503" spans="1:46" ht="12.75" customHeight="1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8"/>
      <c r="AN503" s="58"/>
      <c r="AO503" s="58"/>
      <c r="AP503" s="58"/>
      <c r="AQ503" s="58"/>
      <c r="AR503" s="58"/>
      <c r="AS503" s="58"/>
      <c r="AT503" s="58"/>
    </row>
    <row r="504" spans="1:46" ht="12.75" customHeight="1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8"/>
      <c r="AN504" s="58"/>
      <c r="AO504" s="58"/>
      <c r="AP504" s="58"/>
      <c r="AQ504" s="58"/>
      <c r="AR504" s="58"/>
      <c r="AS504" s="58"/>
      <c r="AT504" s="58"/>
    </row>
    <row r="505" spans="1:46" ht="12.75" customHeight="1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8"/>
      <c r="AN505" s="58"/>
      <c r="AO505" s="58"/>
      <c r="AP505" s="58"/>
      <c r="AQ505" s="58"/>
      <c r="AR505" s="58"/>
      <c r="AS505" s="58"/>
      <c r="AT505" s="58"/>
    </row>
    <row r="506" spans="1:46" ht="12.75" customHeight="1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</row>
    <row r="507" spans="1:46" ht="12.75" customHeight="1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8"/>
      <c r="AN507" s="58"/>
      <c r="AO507" s="58"/>
      <c r="AP507" s="58"/>
      <c r="AQ507" s="58"/>
      <c r="AR507" s="58"/>
      <c r="AS507" s="58"/>
      <c r="AT507" s="58"/>
    </row>
    <row r="508" spans="1:46" ht="12.75" customHeight="1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8"/>
      <c r="AN508" s="58"/>
      <c r="AO508" s="58"/>
      <c r="AP508" s="58"/>
      <c r="AQ508" s="58"/>
      <c r="AR508" s="58"/>
      <c r="AS508" s="58"/>
      <c r="AT508" s="58"/>
    </row>
    <row r="509" spans="1:46" ht="12.75" customHeight="1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8"/>
      <c r="AN509" s="58"/>
      <c r="AO509" s="58"/>
      <c r="AP509" s="58"/>
      <c r="AQ509" s="58"/>
      <c r="AR509" s="58"/>
      <c r="AS509" s="58"/>
      <c r="AT509" s="58"/>
    </row>
    <row r="510" spans="1:46" ht="12.75" customHeight="1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8"/>
      <c r="AN510" s="58"/>
      <c r="AO510" s="58"/>
      <c r="AP510" s="58"/>
      <c r="AQ510" s="58"/>
      <c r="AR510" s="58"/>
      <c r="AS510" s="58"/>
      <c r="AT510" s="58"/>
    </row>
    <row r="511" spans="1:46" ht="12.75" customHeight="1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8"/>
      <c r="AN511" s="58"/>
      <c r="AO511" s="58"/>
      <c r="AP511" s="58"/>
      <c r="AQ511" s="58"/>
      <c r="AR511" s="58"/>
      <c r="AS511" s="58"/>
      <c r="AT511" s="58"/>
    </row>
    <row r="512" spans="1:46" ht="12.75" customHeight="1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8"/>
      <c r="AN512" s="58"/>
      <c r="AO512" s="58"/>
      <c r="AP512" s="58"/>
      <c r="AQ512" s="58"/>
      <c r="AR512" s="58"/>
      <c r="AS512" s="58"/>
      <c r="AT512" s="58"/>
    </row>
    <row r="513" spans="1:46" ht="12.75" customHeight="1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8"/>
      <c r="AN513" s="58"/>
      <c r="AO513" s="58"/>
      <c r="AP513" s="58"/>
      <c r="AQ513" s="58"/>
      <c r="AR513" s="58"/>
      <c r="AS513" s="58"/>
      <c r="AT513" s="58"/>
    </row>
    <row r="514" spans="1:46" ht="12.75" customHeight="1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8"/>
      <c r="AN514" s="58"/>
      <c r="AO514" s="58"/>
      <c r="AP514" s="58"/>
      <c r="AQ514" s="58"/>
      <c r="AR514" s="58"/>
      <c r="AS514" s="58"/>
      <c r="AT514" s="58"/>
    </row>
    <row r="515" spans="1:46" ht="12.75" customHeight="1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8"/>
      <c r="AN515" s="58"/>
      <c r="AO515" s="58"/>
      <c r="AP515" s="58"/>
      <c r="AQ515" s="58"/>
      <c r="AR515" s="58"/>
      <c r="AS515" s="58"/>
      <c r="AT515" s="58"/>
    </row>
    <row r="516" spans="1:46" ht="12.75" customHeight="1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8"/>
      <c r="AN516" s="58"/>
      <c r="AO516" s="58"/>
      <c r="AP516" s="58"/>
      <c r="AQ516" s="58"/>
      <c r="AR516" s="58"/>
      <c r="AS516" s="58"/>
      <c r="AT516" s="58"/>
    </row>
    <row r="517" spans="1:46" ht="12.75" customHeight="1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8"/>
      <c r="AN517" s="58"/>
      <c r="AO517" s="58"/>
      <c r="AP517" s="58"/>
      <c r="AQ517" s="58"/>
      <c r="AR517" s="58"/>
      <c r="AS517" s="58"/>
      <c r="AT517" s="58"/>
    </row>
    <row r="518" spans="1:46" ht="12.75" customHeight="1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8"/>
      <c r="AN518" s="58"/>
      <c r="AO518" s="58"/>
      <c r="AP518" s="58"/>
      <c r="AQ518" s="58"/>
      <c r="AR518" s="58"/>
      <c r="AS518" s="58"/>
      <c r="AT518" s="58"/>
    </row>
    <row r="519" spans="1:46" ht="12.75" customHeight="1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8"/>
      <c r="AN519" s="58"/>
      <c r="AO519" s="58"/>
      <c r="AP519" s="58"/>
      <c r="AQ519" s="58"/>
      <c r="AR519" s="58"/>
      <c r="AS519" s="58"/>
      <c r="AT519" s="58"/>
    </row>
    <row r="520" spans="1:46" ht="12.75" customHeight="1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8"/>
      <c r="AN520" s="58"/>
      <c r="AO520" s="58"/>
      <c r="AP520" s="58"/>
      <c r="AQ520" s="58"/>
      <c r="AR520" s="58"/>
      <c r="AS520" s="58"/>
      <c r="AT520" s="58"/>
    </row>
    <row r="521" spans="1:46" ht="12.75" customHeight="1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8"/>
      <c r="AN521" s="58"/>
      <c r="AO521" s="58"/>
      <c r="AP521" s="58"/>
      <c r="AQ521" s="58"/>
      <c r="AR521" s="58"/>
      <c r="AS521" s="58"/>
      <c r="AT521" s="58"/>
    </row>
    <row r="522" spans="1:46" ht="12.75" customHeight="1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8"/>
      <c r="AN522" s="58"/>
      <c r="AO522" s="58"/>
      <c r="AP522" s="58"/>
      <c r="AQ522" s="58"/>
      <c r="AR522" s="58"/>
      <c r="AS522" s="58"/>
      <c r="AT522" s="58"/>
    </row>
    <row r="523" spans="1:46" ht="12.75" customHeight="1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8"/>
      <c r="AN523" s="58"/>
      <c r="AO523" s="58"/>
      <c r="AP523" s="58"/>
      <c r="AQ523" s="58"/>
      <c r="AR523" s="58"/>
      <c r="AS523" s="58"/>
      <c r="AT523" s="58"/>
    </row>
    <row r="524" spans="1:46" ht="12.75" customHeight="1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8"/>
      <c r="AN524" s="58"/>
      <c r="AO524" s="58"/>
      <c r="AP524" s="58"/>
      <c r="AQ524" s="58"/>
      <c r="AR524" s="58"/>
      <c r="AS524" s="58"/>
      <c r="AT524" s="58"/>
    </row>
    <row r="525" spans="1:46" ht="12.75" customHeight="1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8"/>
      <c r="AN525" s="58"/>
      <c r="AO525" s="58"/>
      <c r="AP525" s="58"/>
      <c r="AQ525" s="58"/>
      <c r="AR525" s="58"/>
      <c r="AS525" s="58"/>
      <c r="AT525" s="58"/>
    </row>
    <row r="526" spans="1:46" ht="12.75" customHeight="1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8"/>
      <c r="AN526" s="58"/>
      <c r="AO526" s="58"/>
      <c r="AP526" s="58"/>
      <c r="AQ526" s="58"/>
      <c r="AR526" s="58"/>
      <c r="AS526" s="58"/>
      <c r="AT526" s="58"/>
    </row>
    <row r="527" spans="1:46" ht="12.75" customHeight="1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8"/>
      <c r="AN527" s="58"/>
      <c r="AO527" s="58"/>
      <c r="AP527" s="58"/>
      <c r="AQ527" s="58"/>
      <c r="AR527" s="58"/>
      <c r="AS527" s="58"/>
      <c r="AT527" s="58"/>
    </row>
    <row r="528" spans="1:46" ht="12.75" customHeight="1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8"/>
      <c r="AN528" s="58"/>
      <c r="AO528" s="58"/>
      <c r="AP528" s="58"/>
      <c r="AQ528" s="58"/>
      <c r="AR528" s="58"/>
      <c r="AS528" s="58"/>
      <c r="AT528" s="58"/>
    </row>
    <row r="529" spans="1:46" ht="12.75" customHeight="1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8"/>
      <c r="AN529" s="58"/>
      <c r="AO529" s="58"/>
      <c r="AP529" s="58"/>
      <c r="AQ529" s="58"/>
      <c r="AR529" s="58"/>
      <c r="AS529" s="58"/>
      <c r="AT529" s="58"/>
    </row>
    <row r="530" spans="1:46" ht="12.75" customHeight="1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8"/>
      <c r="AN530" s="58"/>
      <c r="AO530" s="58"/>
      <c r="AP530" s="58"/>
      <c r="AQ530" s="58"/>
      <c r="AR530" s="58"/>
      <c r="AS530" s="58"/>
      <c r="AT530" s="58"/>
    </row>
    <row r="531" spans="1:46" ht="12.75" customHeight="1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8"/>
      <c r="AN531" s="58"/>
      <c r="AO531" s="58"/>
      <c r="AP531" s="58"/>
      <c r="AQ531" s="58"/>
      <c r="AR531" s="58"/>
      <c r="AS531" s="58"/>
      <c r="AT531" s="58"/>
    </row>
    <row r="532" spans="1:46" ht="12.75" customHeight="1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8"/>
      <c r="AN532" s="58"/>
      <c r="AO532" s="58"/>
      <c r="AP532" s="58"/>
      <c r="AQ532" s="58"/>
      <c r="AR532" s="58"/>
      <c r="AS532" s="58"/>
      <c r="AT532" s="58"/>
    </row>
    <row r="533" spans="1:46" ht="12.75" customHeight="1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8"/>
      <c r="AN533" s="58"/>
      <c r="AO533" s="58"/>
      <c r="AP533" s="58"/>
      <c r="AQ533" s="58"/>
      <c r="AR533" s="58"/>
      <c r="AS533" s="58"/>
      <c r="AT533" s="58"/>
    </row>
    <row r="534" spans="1:46" ht="12.75" customHeight="1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8"/>
      <c r="AN534" s="58"/>
      <c r="AO534" s="58"/>
      <c r="AP534" s="58"/>
      <c r="AQ534" s="58"/>
      <c r="AR534" s="58"/>
      <c r="AS534" s="58"/>
      <c r="AT534" s="58"/>
    </row>
    <row r="535" spans="1:46" ht="12.75" customHeight="1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8"/>
      <c r="AN535" s="58"/>
      <c r="AO535" s="58"/>
      <c r="AP535" s="58"/>
      <c r="AQ535" s="58"/>
      <c r="AR535" s="58"/>
      <c r="AS535" s="58"/>
      <c r="AT535" s="58"/>
    </row>
    <row r="536" spans="1:46" ht="12.75" customHeight="1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8"/>
      <c r="AN536" s="58"/>
      <c r="AO536" s="58"/>
      <c r="AP536" s="58"/>
      <c r="AQ536" s="58"/>
      <c r="AR536" s="58"/>
      <c r="AS536" s="58"/>
      <c r="AT536" s="58"/>
    </row>
    <row r="537" spans="1:46" ht="12.75" customHeight="1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8"/>
      <c r="AN537" s="58"/>
      <c r="AO537" s="58"/>
      <c r="AP537" s="58"/>
      <c r="AQ537" s="58"/>
      <c r="AR537" s="58"/>
      <c r="AS537" s="58"/>
      <c r="AT537" s="58"/>
    </row>
    <row r="538" spans="1:46" ht="12.75" customHeight="1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8"/>
      <c r="AN538" s="58"/>
      <c r="AO538" s="58"/>
      <c r="AP538" s="58"/>
      <c r="AQ538" s="58"/>
      <c r="AR538" s="58"/>
      <c r="AS538" s="58"/>
      <c r="AT538" s="58"/>
    </row>
    <row r="539" spans="1:46" ht="12.75" customHeight="1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8"/>
      <c r="AN539" s="58"/>
      <c r="AO539" s="58"/>
      <c r="AP539" s="58"/>
      <c r="AQ539" s="58"/>
      <c r="AR539" s="58"/>
      <c r="AS539" s="58"/>
      <c r="AT539" s="58"/>
    </row>
    <row r="540" spans="1:46" ht="12.75" customHeight="1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8"/>
      <c r="AN540" s="58"/>
      <c r="AO540" s="58"/>
      <c r="AP540" s="58"/>
      <c r="AQ540" s="58"/>
      <c r="AR540" s="58"/>
      <c r="AS540" s="58"/>
      <c r="AT540" s="58"/>
    </row>
    <row r="541" spans="1:46" ht="12.75" customHeight="1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8"/>
      <c r="AN541" s="58"/>
      <c r="AO541" s="58"/>
      <c r="AP541" s="58"/>
      <c r="AQ541" s="58"/>
      <c r="AR541" s="58"/>
      <c r="AS541" s="58"/>
      <c r="AT541" s="58"/>
    </row>
    <row r="542" spans="1:46" ht="12.75" customHeight="1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8"/>
      <c r="AN542" s="58"/>
      <c r="AO542" s="58"/>
      <c r="AP542" s="58"/>
      <c r="AQ542" s="58"/>
      <c r="AR542" s="58"/>
      <c r="AS542" s="58"/>
      <c r="AT542" s="58"/>
    </row>
    <row r="543" spans="1:46" ht="12.75" customHeight="1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8"/>
      <c r="AN543" s="58"/>
      <c r="AO543" s="58"/>
      <c r="AP543" s="58"/>
      <c r="AQ543" s="58"/>
      <c r="AR543" s="58"/>
      <c r="AS543" s="58"/>
      <c r="AT543" s="58"/>
    </row>
    <row r="544" spans="1:46" ht="12.75" customHeight="1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8"/>
      <c r="AN544" s="58"/>
      <c r="AO544" s="58"/>
      <c r="AP544" s="58"/>
      <c r="AQ544" s="58"/>
      <c r="AR544" s="58"/>
      <c r="AS544" s="58"/>
      <c r="AT544" s="58"/>
    </row>
    <row r="545" spans="1:46" ht="12.75" customHeight="1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8"/>
      <c r="AN545" s="58"/>
      <c r="AO545" s="58"/>
      <c r="AP545" s="58"/>
      <c r="AQ545" s="58"/>
      <c r="AR545" s="58"/>
      <c r="AS545" s="58"/>
      <c r="AT545" s="58"/>
    </row>
    <row r="546" spans="1:46" ht="12.75" customHeight="1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8"/>
      <c r="AN546" s="58"/>
      <c r="AO546" s="58"/>
      <c r="AP546" s="58"/>
      <c r="AQ546" s="58"/>
      <c r="AR546" s="58"/>
      <c r="AS546" s="58"/>
      <c r="AT546" s="58"/>
    </row>
    <row r="547" spans="1:46" ht="12.75" customHeight="1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8"/>
      <c r="AN547" s="58"/>
      <c r="AO547" s="58"/>
      <c r="AP547" s="58"/>
      <c r="AQ547" s="58"/>
      <c r="AR547" s="58"/>
      <c r="AS547" s="58"/>
      <c r="AT547" s="58"/>
    </row>
    <row r="548" spans="1:46" ht="12.75" customHeight="1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8"/>
      <c r="AN548" s="58"/>
      <c r="AO548" s="58"/>
      <c r="AP548" s="58"/>
      <c r="AQ548" s="58"/>
      <c r="AR548" s="58"/>
      <c r="AS548" s="58"/>
      <c r="AT548" s="58"/>
    </row>
    <row r="549" spans="1:46" ht="12.75" customHeight="1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8"/>
      <c r="AN549" s="58"/>
      <c r="AO549" s="58"/>
      <c r="AP549" s="58"/>
      <c r="AQ549" s="58"/>
      <c r="AR549" s="58"/>
      <c r="AS549" s="58"/>
      <c r="AT549" s="58"/>
    </row>
    <row r="550" spans="1:46" ht="12.75" customHeight="1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8"/>
      <c r="AN550" s="58"/>
      <c r="AO550" s="58"/>
      <c r="AP550" s="58"/>
      <c r="AQ550" s="58"/>
      <c r="AR550" s="58"/>
      <c r="AS550" s="58"/>
      <c r="AT550" s="58"/>
    </row>
    <row r="551" spans="1:46" ht="12.75" customHeight="1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8"/>
      <c r="AN551" s="58"/>
      <c r="AO551" s="58"/>
      <c r="AP551" s="58"/>
      <c r="AQ551" s="58"/>
      <c r="AR551" s="58"/>
      <c r="AS551" s="58"/>
      <c r="AT551" s="58"/>
    </row>
    <row r="552" spans="1:46" ht="12.75" customHeight="1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8"/>
      <c r="AN552" s="58"/>
      <c r="AO552" s="58"/>
      <c r="AP552" s="58"/>
      <c r="AQ552" s="58"/>
      <c r="AR552" s="58"/>
      <c r="AS552" s="58"/>
      <c r="AT552" s="58"/>
    </row>
    <row r="553" spans="1:46" ht="12.75" customHeight="1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8"/>
      <c r="AN553" s="58"/>
      <c r="AO553" s="58"/>
      <c r="AP553" s="58"/>
      <c r="AQ553" s="58"/>
      <c r="AR553" s="58"/>
      <c r="AS553" s="58"/>
      <c r="AT553" s="58"/>
    </row>
    <row r="554" spans="1:46" ht="12.75" customHeight="1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8"/>
      <c r="AN554" s="58"/>
      <c r="AO554" s="58"/>
      <c r="AP554" s="58"/>
      <c r="AQ554" s="58"/>
      <c r="AR554" s="58"/>
      <c r="AS554" s="58"/>
      <c r="AT554" s="58"/>
    </row>
    <row r="555" spans="1:46" ht="12.75" customHeight="1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8"/>
      <c r="AN555" s="58"/>
      <c r="AO555" s="58"/>
      <c r="AP555" s="58"/>
      <c r="AQ555" s="58"/>
      <c r="AR555" s="58"/>
      <c r="AS555" s="58"/>
      <c r="AT555" s="58"/>
    </row>
    <row r="556" spans="1:46" ht="12.75" customHeight="1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8"/>
      <c r="AN556" s="58"/>
      <c r="AO556" s="58"/>
      <c r="AP556" s="58"/>
      <c r="AQ556" s="58"/>
      <c r="AR556" s="58"/>
      <c r="AS556" s="58"/>
      <c r="AT556" s="58"/>
    </row>
    <row r="557" spans="1:46" ht="12.75" customHeight="1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8"/>
      <c r="AN557" s="58"/>
      <c r="AO557" s="58"/>
      <c r="AP557" s="58"/>
      <c r="AQ557" s="58"/>
      <c r="AR557" s="58"/>
      <c r="AS557" s="58"/>
      <c r="AT557" s="58"/>
    </row>
    <row r="558" spans="1:46" ht="12.75" customHeight="1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8"/>
      <c r="AN558" s="58"/>
      <c r="AO558" s="58"/>
      <c r="AP558" s="58"/>
      <c r="AQ558" s="58"/>
      <c r="AR558" s="58"/>
      <c r="AS558" s="58"/>
      <c r="AT558" s="58"/>
    </row>
    <row r="559" spans="1:46" ht="12.75" customHeight="1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8"/>
      <c r="AN559" s="58"/>
      <c r="AO559" s="58"/>
      <c r="AP559" s="58"/>
      <c r="AQ559" s="58"/>
      <c r="AR559" s="58"/>
      <c r="AS559" s="58"/>
      <c r="AT559" s="58"/>
    </row>
    <row r="560" spans="1:46" ht="12.75" customHeight="1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8"/>
      <c r="AN560" s="58"/>
      <c r="AO560" s="58"/>
      <c r="AP560" s="58"/>
      <c r="AQ560" s="58"/>
      <c r="AR560" s="58"/>
      <c r="AS560" s="58"/>
      <c r="AT560" s="58"/>
    </row>
    <row r="561" spans="1:46" ht="12.75" customHeight="1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8"/>
      <c r="AN561" s="58"/>
      <c r="AO561" s="58"/>
      <c r="AP561" s="58"/>
      <c r="AQ561" s="58"/>
      <c r="AR561" s="58"/>
      <c r="AS561" s="58"/>
      <c r="AT561" s="58"/>
    </row>
    <row r="562" spans="1:46" ht="12.75" customHeight="1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8"/>
      <c r="AN562" s="58"/>
      <c r="AO562" s="58"/>
      <c r="AP562" s="58"/>
      <c r="AQ562" s="58"/>
      <c r="AR562" s="58"/>
      <c r="AS562" s="58"/>
      <c r="AT562" s="58"/>
    </row>
    <row r="563" spans="1:46" ht="12.75" customHeight="1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8"/>
      <c r="AN563" s="58"/>
      <c r="AO563" s="58"/>
      <c r="AP563" s="58"/>
      <c r="AQ563" s="58"/>
      <c r="AR563" s="58"/>
      <c r="AS563" s="58"/>
      <c r="AT563" s="58"/>
    </row>
    <row r="564" spans="1:46" ht="12.75" customHeight="1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8"/>
      <c r="AN564" s="58"/>
      <c r="AO564" s="58"/>
      <c r="AP564" s="58"/>
      <c r="AQ564" s="58"/>
      <c r="AR564" s="58"/>
      <c r="AS564" s="58"/>
      <c r="AT564" s="58"/>
    </row>
    <row r="565" spans="1:46" ht="12.75" customHeight="1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8"/>
      <c r="AN565" s="58"/>
      <c r="AO565" s="58"/>
      <c r="AP565" s="58"/>
      <c r="AQ565" s="58"/>
      <c r="AR565" s="58"/>
      <c r="AS565" s="58"/>
      <c r="AT565" s="58"/>
    </row>
    <row r="566" spans="1:46" ht="12.75" customHeight="1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8"/>
      <c r="AN566" s="58"/>
      <c r="AO566" s="58"/>
      <c r="AP566" s="58"/>
      <c r="AQ566" s="58"/>
      <c r="AR566" s="58"/>
      <c r="AS566" s="58"/>
      <c r="AT566" s="58"/>
    </row>
    <row r="567" spans="1:46" ht="12.75" customHeight="1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8"/>
      <c r="AN567" s="58"/>
      <c r="AO567" s="58"/>
      <c r="AP567" s="58"/>
      <c r="AQ567" s="58"/>
      <c r="AR567" s="58"/>
      <c r="AS567" s="58"/>
      <c r="AT567" s="58"/>
    </row>
    <row r="568" spans="1:46" ht="12.75" customHeight="1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8"/>
      <c r="AN568" s="58"/>
      <c r="AO568" s="58"/>
      <c r="AP568" s="58"/>
      <c r="AQ568" s="58"/>
      <c r="AR568" s="58"/>
      <c r="AS568" s="58"/>
      <c r="AT568" s="58"/>
    </row>
    <row r="569" spans="1:46" ht="12.75" customHeight="1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8"/>
      <c r="AN569" s="58"/>
      <c r="AO569" s="58"/>
      <c r="AP569" s="58"/>
      <c r="AQ569" s="58"/>
      <c r="AR569" s="58"/>
      <c r="AS569" s="58"/>
      <c r="AT569" s="58"/>
    </row>
    <row r="570" spans="1:46" ht="12.75" customHeight="1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8"/>
      <c r="AN570" s="58"/>
      <c r="AO570" s="58"/>
      <c r="AP570" s="58"/>
      <c r="AQ570" s="58"/>
      <c r="AR570" s="58"/>
      <c r="AS570" s="58"/>
      <c r="AT570" s="58"/>
    </row>
    <row r="571" spans="1:46" ht="12.75" customHeight="1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8"/>
      <c r="AN571" s="58"/>
      <c r="AO571" s="58"/>
      <c r="AP571" s="58"/>
      <c r="AQ571" s="58"/>
      <c r="AR571" s="58"/>
      <c r="AS571" s="58"/>
      <c r="AT571" s="58"/>
    </row>
    <row r="572" spans="1:46" ht="12.75" customHeight="1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8"/>
      <c r="AN572" s="58"/>
      <c r="AO572" s="58"/>
      <c r="AP572" s="58"/>
      <c r="AQ572" s="58"/>
      <c r="AR572" s="58"/>
      <c r="AS572" s="58"/>
      <c r="AT572" s="58"/>
    </row>
    <row r="573" spans="1:46" ht="12.75" customHeight="1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8"/>
      <c r="AN573" s="58"/>
      <c r="AO573" s="58"/>
      <c r="AP573" s="58"/>
      <c r="AQ573" s="58"/>
      <c r="AR573" s="58"/>
      <c r="AS573" s="58"/>
      <c r="AT573" s="58"/>
    </row>
    <row r="574" spans="1:46" ht="12.75" customHeight="1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8"/>
      <c r="AN574" s="58"/>
      <c r="AO574" s="58"/>
      <c r="AP574" s="58"/>
      <c r="AQ574" s="58"/>
      <c r="AR574" s="58"/>
      <c r="AS574" s="58"/>
      <c r="AT574" s="58"/>
    </row>
    <row r="575" spans="1:46" ht="12.75" customHeight="1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8"/>
      <c r="AN575" s="58"/>
      <c r="AO575" s="58"/>
      <c r="AP575" s="58"/>
      <c r="AQ575" s="58"/>
      <c r="AR575" s="58"/>
      <c r="AS575" s="58"/>
      <c r="AT575" s="58"/>
    </row>
    <row r="576" spans="1:46" ht="12.75" customHeight="1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8"/>
      <c r="AN576" s="58"/>
      <c r="AO576" s="58"/>
      <c r="AP576" s="58"/>
      <c r="AQ576" s="58"/>
      <c r="AR576" s="58"/>
      <c r="AS576" s="58"/>
      <c r="AT576" s="58"/>
    </row>
    <row r="577" spans="1:46" ht="12.75" customHeight="1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8"/>
      <c r="AN577" s="58"/>
      <c r="AO577" s="58"/>
      <c r="AP577" s="58"/>
      <c r="AQ577" s="58"/>
      <c r="AR577" s="58"/>
      <c r="AS577" s="58"/>
      <c r="AT577" s="58"/>
    </row>
    <row r="578" spans="1:46" ht="12.75" customHeight="1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8"/>
      <c r="AN578" s="58"/>
      <c r="AO578" s="58"/>
      <c r="AP578" s="58"/>
      <c r="AQ578" s="58"/>
      <c r="AR578" s="58"/>
      <c r="AS578" s="58"/>
      <c r="AT578" s="58"/>
    </row>
    <row r="579" spans="1:46" ht="12.75" customHeight="1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8"/>
      <c r="AN579" s="58"/>
      <c r="AO579" s="58"/>
      <c r="AP579" s="58"/>
      <c r="AQ579" s="58"/>
      <c r="AR579" s="58"/>
      <c r="AS579" s="58"/>
      <c r="AT579" s="58"/>
    </row>
    <row r="580" spans="1:46" ht="12.75" customHeight="1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8"/>
      <c r="AN580" s="58"/>
      <c r="AO580" s="58"/>
      <c r="AP580" s="58"/>
      <c r="AQ580" s="58"/>
      <c r="AR580" s="58"/>
      <c r="AS580" s="58"/>
      <c r="AT580" s="58"/>
    </row>
    <row r="581" spans="1:46" ht="12.75" customHeight="1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8"/>
      <c r="AN581" s="58"/>
      <c r="AO581" s="58"/>
      <c r="AP581" s="58"/>
      <c r="AQ581" s="58"/>
      <c r="AR581" s="58"/>
      <c r="AS581" s="58"/>
      <c r="AT581" s="58"/>
    </row>
    <row r="582" spans="1:46" ht="12.75" customHeight="1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8"/>
      <c r="AN582" s="58"/>
      <c r="AO582" s="58"/>
      <c r="AP582" s="58"/>
      <c r="AQ582" s="58"/>
      <c r="AR582" s="58"/>
      <c r="AS582" s="58"/>
      <c r="AT582" s="58"/>
    </row>
    <row r="583" spans="1:46" ht="12.75" customHeight="1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8"/>
      <c r="AN583" s="58"/>
      <c r="AO583" s="58"/>
      <c r="AP583" s="58"/>
      <c r="AQ583" s="58"/>
      <c r="AR583" s="58"/>
      <c r="AS583" s="58"/>
      <c r="AT583" s="58"/>
    </row>
    <row r="584" spans="1:46" ht="12.75" customHeight="1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8"/>
      <c r="AN584" s="58"/>
      <c r="AO584" s="58"/>
      <c r="AP584" s="58"/>
      <c r="AQ584" s="58"/>
      <c r="AR584" s="58"/>
      <c r="AS584" s="58"/>
      <c r="AT584" s="58"/>
    </row>
    <row r="585" spans="1:46" ht="12.75" customHeight="1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8"/>
      <c r="AN585" s="58"/>
      <c r="AO585" s="58"/>
      <c r="AP585" s="58"/>
      <c r="AQ585" s="58"/>
      <c r="AR585" s="58"/>
      <c r="AS585" s="58"/>
      <c r="AT585" s="58"/>
    </row>
    <row r="586" spans="1:46" ht="12.75" customHeight="1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8"/>
      <c r="AN586" s="58"/>
      <c r="AO586" s="58"/>
      <c r="AP586" s="58"/>
      <c r="AQ586" s="58"/>
      <c r="AR586" s="58"/>
      <c r="AS586" s="58"/>
      <c r="AT586" s="58"/>
    </row>
    <row r="587" spans="1:46" ht="12.75" customHeight="1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8"/>
      <c r="AN587" s="58"/>
      <c r="AO587" s="58"/>
      <c r="AP587" s="58"/>
      <c r="AQ587" s="58"/>
      <c r="AR587" s="58"/>
      <c r="AS587" s="58"/>
      <c r="AT587" s="58"/>
    </row>
    <row r="588" spans="1:46" ht="12.75" customHeight="1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8"/>
      <c r="AN588" s="58"/>
      <c r="AO588" s="58"/>
      <c r="AP588" s="58"/>
      <c r="AQ588" s="58"/>
      <c r="AR588" s="58"/>
      <c r="AS588" s="58"/>
      <c r="AT588" s="58"/>
    </row>
    <row r="589" spans="1:46" ht="12.75" customHeight="1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8"/>
      <c r="AN589" s="58"/>
      <c r="AO589" s="58"/>
      <c r="AP589" s="58"/>
      <c r="AQ589" s="58"/>
      <c r="AR589" s="58"/>
      <c r="AS589" s="58"/>
      <c r="AT589" s="58"/>
    </row>
    <row r="590" spans="1:46" ht="12.75" customHeight="1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8"/>
      <c r="AN590" s="58"/>
      <c r="AO590" s="58"/>
      <c r="AP590" s="58"/>
      <c r="AQ590" s="58"/>
      <c r="AR590" s="58"/>
      <c r="AS590" s="58"/>
      <c r="AT590" s="58"/>
    </row>
    <row r="591" spans="1:46" ht="12.75" customHeight="1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8"/>
      <c r="AN591" s="58"/>
      <c r="AO591" s="58"/>
      <c r="AP591" s="58"/>
      <c r="AQ591" s="58"/>
      <c r="AR591" s="58"/>
      <c r="AS591" s="58"/>
      <c r="AT591" s="58"/>
    </row>
    <row r="592" spans="1:46" ht="12.75" customHeight="1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8"/>
      <c r="AN592" s="58"/>
      <c r="AO592" s="58"/>
      <c r="AP592" s="58"/>
      <c r="AQ592" s="58"/>
      <c r="AR592" s="58"/>
      <c r="AS592" s="58"/>
      <c r="AT592" s="58"/>
    </row>
    <row r="593" spans="1:46" ht="12.75" customHeight="1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8"/>
      <c r="AN593" s="58"/>
      <c r="AO593" s="58"/>
      <c r="AP593" s="58"/>
      <c r="AQ593" s="58"/>
      <c r="AR593" s="58"/>
      <c r="AS593" s="58"/>
      <c r="AT593" s="58"/>
    </row>
    <row r="594" spans="1:46" ht="12.75" customHeight="1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8"/>
      <c r="AN594" s="58"/>
      <c r="AO594" s="58"/>
      <c r="AP594" s="58"/>
      <c r="AQ594" s="58"/>
      <c r="AR594" s="58"/>
      <c r="AS594" s="58"/>
      <c r="AT594" s="58"/>
    </row>
    <row r="595" spans="1:46" ht="12.75" customHeight="1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8"/>
      <c r="AN595" s="58"/>
      <c r="AO595" s="58"/>
      <c r="AP595" s="58"/>
      <c r="AQ595" s="58"/>
      <c r="AR595" s="58"/>
      <c r="AS595" s="58"/>
      <c r="AT595" s="58"/>
    </row>
    <row r="596" spans="1:46" ht="12.75" customHeight="1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8"/>
      <c r="AN596" s="58"/>
      <c r="AO596" s="58"/>
      <c r="AP596" s="58"/>
      <c r="AQ596" s="58"/>
      <c r="AR596" s="58"/>
      <c r="AS596" s="58"/>
      <c r="AT596" s="58"/>
    </row>
    <row r="597" spans="1:46" ht="12.75" customHeight="1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8"/>
      <c r="AN597" s="58"/>
      <c r="AO597" s="58"/>
      <c r="AP597" s="58"/>
      <c r="AQ597" s="58"/>
      <c r="AR597" s="58"/>
      <c r="AS597" s="58"/>
      <c r="AT597" s="58"/>
    </row>
    <row r="598" spans="1:46" ht="12.75" customHeight="1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8"/>
      <c r="AN598" s="58"/>
      <c r="AO598" s="58"/>
      <c r="AP598" s="58"/>
      <c r="AQ598" s="58"/>
      <c r="AR598" s="58"/>
      <c r="AS598" s="58"/>
      <c r="AT598" s="58"/>
    </row>
    <row r="599" spans="1:46" ht="12.75" customHeight="1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8"/>
      <c r="AN599" s="58"/>
      <c r="AO599" s="58"/>
      <c r="AP599" s="58"/>
      <c r="AQ599" s="58"/>
      <c r="AR599" s="58"/>
      <c r="AS599" s="58"/>
      <c r="AT599" s="58"/>
    </row>
    <row r="600" spans="1:46" ht="12.75" customHeight="1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8"/>
      <c r="AN600" s="58"/>
      <c r="AO600" s="58"/>
      <c r="AP600" s="58"/>
      <c r="AQ600" s="58"/>
      <c r="AR600" s="58"/>
      <c r="AS600" s="58"/>
      <c r="AT600" s="58"/>
    </row>
    <row r="601" spans="1:46" ht="12.75" customHeight="1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8"/>
      <c r="AN601" s="58"/>
      <c r="AO601" s="58"/>
      <c r="AP601" s="58"/>
      <c r="AQ601" s="58"/>
      <c r="AR601" s="58"/>
      <c r="AS601" s="58"/>
      <c r="AT601" s="58"/>
    </row>
    <row r="602" spans="1:46" ht="12.75" customHeight="1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8"/>
      <c r="AN602" s="58"/>
      <c r="AO602" s="58"/>
      <c r="AP602" s="58"/>
      <c r="AQ602" s="58"/>
      <c r="AR602" s="58"/>
      <c r="AS602" s="58"/>
      <c r="AT602" s="58"/>
    </row>
    <row r="603" spans="1:46" ht="12.75" customHeight="1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8"/>
      <c r="AN603" s="58"/>
      <c r="AO603" s="58"/>
      <c r="AP603" s="58"/>
      <c r="AQ603" s="58"/>
      <c r="AR603" s="58"/>
      <c r="AS603" s="58"/>
      <c r="AT603" s="58"/>
    </row>
    <row r="604" spans="1:46" ht="12.75" customHeight="1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8"/>
      <c r="AN604" s="58"/>
      <c r="AO604" s="58"/>
      <c r="AP604" s="58"/>
      <c r="AQ604" s="58"/>
      <c r="AR604" s="58"/>
      <c r="AS604" s="58"/>
      <c r="AT604" s="58"/>
    </row>
    <row r="605" spans="1:46" ht="12.75" customHeight="1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8"/>
      <c r="AN605" s="58"/>
      <c r="AO605" s="58"/>
      <c r="AP605" s="58"/>
      <c r="AQ605" s="58"/>
      <c r="AR605" s="58"/>
      <c r="AS605" s="58"/>
      <c r="AT605" s="58"/>
    </row>
    <row r="606" spans="1:46" ht="12.75" customHeight="1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8"/>
      <c r="AN606" s="58"/>
      <c r="AO606" s="58"/>
      <c r="AP606" s="58"/>
      <c r="AQ606" s="58"/>
      <c r="AR606" s="58"/>
      <c r="AS606" s="58"/>
      <c r="AT606" s="58"/>
    </row>
    <row r="607" spans="1:46" ht="12.75" customHeight="1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8"/>
      <c r="AN607" s="58"/>
      <c r="AO607" s="58"/>
      <c r="AP607" s="58"/>
      <c r="AQ607" s="58"/>
      <c r="AR607" s="58"/>
      <c r="AS607" s="58"/>
      <c r="AT607" s="58"/>
    </row>
    <row r="608" spans="1:46" ht="12.75" customHeight="1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8"/>
      <c r="AN608" s="58"/>
      <c r="AO608" s="58"/>
      <c r="AP608" s="58"/>
      <c r="AQ608" s="58"/>
      <c r="AR608" s="58"/>
      <c r="AS608" s="58"/>
      <c r="AT608" s="58"/>
    </row>
    <row r="609" spans="1:46" ht="12.75" customHeight="1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8"/>
      <c r="AN609" s="58"/>
      <c r="AO609" s="58"/>
      <c r="AP609" s="58"/>
      <c r="AQ609" s="58"/>
      <c r="AR609" s="58"/>
      <c r="AS609" s="58"/>
      <c r="AT609" s="58"/>
    </row>
    <row r="610" spans="1:46" ht="12.75" customHeight="1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8"/>
      <c r="AN610" s="58"/>
      <c r="AO610" s="58"/>
      <c r="AP610" s="58"/>
      <c r="AQ610" s="58"/>
      <c r="AR610" s="58"/>
      <c r="AS610" s="58"/>
      <c r="AT610" s="58"/>
    </row>
    <row r="611" spans="1:46" ht="12.75" customHeight="1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8"/>
      <c r="AN611" s="58"/>
      <c r="AO611" s="58"/>
      <c r="AP611" s="58"/>
      <c r="AQ611" s="58"/>
      <c r="AR611" s="58"/>
      <c r="AS611" s="58"/>
      <c r="AT611" s="58"/>
    </row>
    <row r="612" spans="1:46" ht="12.75" customHeight="1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8"/>
      <c r="AN612" s="58"/>
      <c r="AO612" s="58"/>
      <c r="AP612" s="58"/>
      <c r="AQ612" s="58"/>
      <c r="AR612" s="58"/>
      <c r="AS612" s="58"/>
      <c r="AT612" s="58"/>
    </row>
    <row r="613" spans="1:46" ht="12.75" customHeight="1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8"/>
      <c r="AN613" s="58"/>
      <c r="AO613" s="58"/>
      <c r="AP613" s="58"/>
      <c r="AQ613" s="58"/>
      <c r="AR613" s="58"/>
      <c r="AS613" s="58"/>
      <c r="AT613" s="58"/>
    </row>
    <row r="614" spans="1:46" ht="12.75" customHeight="1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8"/>
      <c r="AN614" s="58"/>
      <c r="AO614" s="58"/>
      <c r="AP614" s="58"/>
      <c r="AQ614" s="58"/>
      <c r="AR614" s="58"/>
      <c r="AS614" s="58"/>
      <c r="AT614" s="58"/>
    </row>
    <row r="615" spans="1:46" ht="12.75" customHeight="1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8"/>
      <c r="AN615" s="58"/>
      <c r="AO615" s="58"/>
      <c r="AP615" s="58"/>
      <c r="AQ615" s="58"/>
      <c r="AR615" s="58"/>
      <c r="AS615" s="58"/>
      <c r="AT615" s="58"/>
    </row>
    <row r="616" spans="1:46" ht="12.75" customHeight="1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8"/>
      <c r="AN616" s="58"/>
      <c r="AO616" s="58"/>
      <c r="AP616" s="58"/>
      <c r="AQ616" s="58"/>
      <c r="AR616" s="58"/>
      <c r="AS616" s="58"/>
      <c r="AT616" s="58"/>
    </row>
    <row r="617" spans="1:46" ht="12.75" customHeight="1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8"/>
      <c r="AN617" s="58"/>
      <c r="AO617" s="58"/>
      <c r="AP617" s="58"/>
      <c r="AQ617" s="58"/>
      <c r="AR617" s="58"/>
      <c r="AS617" s="58"/>
      <c r="AT617" s="58"/>
    </row>
    <row r="618" spans="1:46" ht="12.75" customHeight="1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8"/>
      <c r="AN618" s="58"/>
      <c r="AO618" s="58"/>
      <c r="AP618" s="58"/>
      <c r="AQ618" s="58"/>
      <c r="AR618" s="58"/>
      <c r="AS618" s="58"/>
      <c r="AT618" s="58"/>
    </row>
    <row r="619" spans="1:46" ht="12.75" customHeight="1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8"/>
      <c r="AN619" s="58"/>
      <c r="AO619" s="58"/>
      <c r="AP619" s="58"/>
      <c r="AQ619" s="58"/>
      <c r="AR619" s="58"/>
      <c r="AS619" s="58"/>
      <c r="AT619" s="58"/>
    </row>
    <row r="620" spans="1:46" ht="12.75" customHeight="1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8"/>
      <c r="AN620" s="58"/>
      <c r="AO620" s="58"/>
      <c r="AP620" s="58"/>
      <c r="AQ620" s="58"/>
      <c r="AR620" s="58"/>
      <c r="AS620" s="58"/>
      <c r="AT620" s="58"/>
    </row>
    <row r="621" spans="1:46" ht="12.75" customHeight="1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8"/>
      <c r="AN621" s="58"/>
      <c r="AO621" s="58"/>
      <c r="AP621" s="58"/>
      <c r="AQ621" s="58"/>
      <c r="AR621" s="58"/>
      <c r="AS621" s="58"/>
      <c r="AT621" s="58"/>
    </row>
    <row r="622" spans="1:46" ht="12.75" customHeight="1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8"/>
      <c r="AN622" s="58"/>
      <c r="AO622" s="58"/>
      <c r="AP622" s="58"/>
      <c r="AQ622" s="58"/>
      <c r="AR622" s="58"/>
      <c r="AS622" s="58"/>
      <c r="AT622" s="58"/>
    </row>
    <row r="623" spans="1:46" ht="12.75" customHeight="1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8"/>
      <c r="AN623" s="58"/>
      <c r="AO623" s="58"/>
      <c r="AP623" s="58"/>
      <c r="AQ623" s="58"/>
      <c r="AR623" s="58"/>
      <c r="AS623" s="58"/>
      <c r="AT623" s="58"/>
    </row>
    <row r="624" spans="1:46" ht="12.75" customHeight="1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8"/>
      <c r="AN624" s="58"/>
      <c r="AO624" s="58"/>
      <c r="AP624" s="58"/>
      <c r="AQ624" s="58"/>
      <c r="AR624" s="58"/>
      <c r="AS624" s="58"/>
      <c r="AT624" s="58"/>
    </row>
    <row r="625" spans="1:46" ht="12.75" customHeight="1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8"/>
      <c r="AN625" s="58"/>
      <c r="AO625" s="58"/>
      <c r="AP625" s="58"/>
      <c r="AQ625" s="58"/>
      <c r="AR625" s="58"/>
      <c r="AS625" s="58"/>
      <c r="AT625" s="58"/>
    </row>
    <row r="626" spans="1:46" ht="12.75" customHeight="1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8"/>
      <c r="AN626" s="58"/>
      <c r="AO626" s="58"/>
      <c r="AP626" s="58"/>
      <c r="AQ626" s="58"/>
      <c r="AR626" s="58"/>
      <c r="AS626" s="58"/>
      <c r="AT626" s="58"/>
    </row>
    <row r="627" spans="1:46" ht="12.75" customHeight="1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8"/>
      <c r="AN627" s="58"/>
      <c r="AO627" s="58"/>
      <c r="AP627" s="58"/>
      <c r="AQ627" s="58"/>
      <c r="AR627" s="58"/>
      <c r="AS627" s="58"/>
      <c r="AT627" s="58"/>
    </row>
    <row r="628" spans="1:46" ht="12.75" customHeight="1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8"/>
      <c r="AN628" s="58"/>
      <c r="AO628" s="58"/>
      <c r="AP628" s="58"/>
      <c r="AQ628" s="58"/>
      <c r="AR628" s="58"/>
      <c r="AS628" s="58"/>
      <c r="AT628" s="58"/>
    </row>
    <row r="629" spans="1:46" ht="12.75" customHeight="1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8"/>
      <c r="AN629" s="58"/>
      <c r="AO629" s="58"/>
      <c r="AP629" s="58"/>
      <c r="AQ629" s="58"/>
      <c r="AR629" s="58"/>
      <c r="AS629" s="58"/>
      <c r="AT629" s="58"/>
    </row>
    <row r="630" spans="1:46" ht="12.75" customHeight="1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8"/>
      <c r="AN630" s="58"/>
      <c r="AO630" s="58"/>
      <c r="AP630" s="58"/>
      <c r="AQ630" s="58"/>
      <c r="AR630" s="58"/>
      <c r="AS630" s="58"/>
      <c r="AT630" s="58"/>
    </row>
    <row r="631" spans="1:46" ht="12.75" customHeight="1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8"/>
      <c r="AN631" s="58"/>
      <c r="AO631" s="58"/>
      <c r="AP631" s="58"/>
      <c r="AQ631" s="58"/>
      <c r="AR631" s="58"/>
      <c r="AS631" s="58"/>
      <c r="AT631" s="58"/>
    </row>
    <row r="632" spans="1:46" ht="12.75" customHeight="1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8"/>
      <c r="AN632" s="58"/>
      <c r="AO632" s="58"/>
      <c r="AP632" s="58"/>
      <c r="AQ632" s="58"/>
      <c r="AR632" s="58"/>
      <c r="AS632" s="58"/>
      <c r="AT632" s="58"/>
    </row>
    <row r="633" spans="1:46" ht="12.75" customHeight="1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8"/>
      <c r="AN633" s="58"/>
      <c r="AO633" s="58"/>
      <c r="AP633" s="58"/>
      <c r="AQ633" s="58"/>
      <c r="AR633" s="58"/>
      <c r="AS633" s="58"/>
      <c r="AT633" s="58"/>
    </row>
    <row r="634" spans="1:46" ht="12.75" customHeight="1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8"/>
      <c r="AN634" s="58"/>
      <c r="AO634" s="58"/>
      <c r="AP634" s="58"/>
      <c r="AQ634" s="58"/>
      <c r="AR634" s="58"/>
      <c r="AS634" s="58"/>
      <c r="AT634" s="58"/>
    </row>
    <row r="635" spans="1:46" ht="12.75" customHeight="1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8"/>
      <c r="AN635" s="58"/>
      <c r="AO635" s="58"/>
      <c r="AP635" s="58"/>
      <c r="AQ635" s="58"/>
      <c r="AR635" s="58"/>
      <c r="AS635" s="58"/>
      <c r="AT635" s="58"/>
    </row>
    <row r="636" spans="1:46" ht="12.75" customHeight="1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8"/>
      <c r="AN636" s="58"/>
      <c r="AO636" s="58"/>
      <c r="AP636" s="58"/>
      <c r="AQ636" s="58"/>
      <c r="AR636" s="58"/>
      <c r="AS636" s="58"/>
      <c r="AT636" s="58"/>
    </row>
    <row r="637" spans="1:46" ht="12.75" customHeight="1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8"/>
      <c r="AN637" s="58"/>
      <c r="AO637" s="58"/>
      <c r="AP637" s="58"/>
      <c r="AQ637" s="58"/>
      <c r="AR637" s="58"/>
      <c r="AS637" s="58"/>
      <c r="AT637" s="58"/>
    </row>
    <row r="638" spans="1:46" ht="12.75" customHeight="1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8"/>
      <c r="AN638" s="58"/>
      <c r="AO638" s="58"/>
      <c r="AP638" s="58"/>
      <c r="AQ638" s="58"/>
      <c r="AR638" s="58"/>
      <c r="AS638" s="58"/>
      <c r="AT638" s="58"/>
    </row>
    <row r="639" spans="1:46" ht="12.75" customHeight="1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8"/>
      <c r="AN639" s="58"/>
      <c r="AO639" s="58"/>
      <c r="AP639" s="58"/>
      <c r="AQ639" s="58"/>
      <c r="AR639" s="58"/>
      <c r="AS639" s="58"/>
      <c r="AT639" s="58"/>
    </row>
    <row r="640" spans="1:46" ht="12.75" customHeight="1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8"/>
      <c r="AN640" s="58"/>
      <c r="AO640" s="58"/>
      <c r="AP640" s="58"/>
      <c r="AQ640" s="58"/>
      <c r="AR640" s="58"/>
      <c r="AS640" s="58"/>
      <c r="AT640" s="58"/>
    </row>
    <row r="641" spans="1:46" ht="12.75" customHeight="1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8"/>
      <c r="AN641" s="58"/>
      <c r="AO641" s="58"/>
      <c r="AP641" s="58"/>
      <c r="AQ641" s="58"/>
      <c r="AR641" s="58"/>
      <c r="AS641" s="58"/>
      <c r="AT641" s="58"/>
    </row>
    <row r="642" spans="1:46" ht="12.75" customHeight="1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8"/>
      <c r="AN642" s="58"/>
      <c r="AO642" s="58"/>
      <c r="AP642" s="58"/>
      <c r="AQ642" s="58"/>
      <c r="AR642" s="58"/>
      <c r="AS642" s="58"/>
      <c r="AT642" s="58"/>
    </row>
    <row r="643" spans="1:46" ht="12.75" customHeight="1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8"/>
      <c r="AN643" s="58"/>
      <c r="AO643" s="58"/>
      <c r="AP643" s="58"/>
      <c r="AQ643" s="58"/>
      <c r="AR643" s="58"/>
      <c r="AS643" s="58"/>
      <c r="AT643" s="58"/>
    </row>
    <row r="644" spans="1:46" ht="12.75" customHeight="1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8"/>
      <c r="AN644" s="58"/>
      <c r="AO644" s="58"/>
      <c r="AP644" s="58"/>
      <c r="AQ644" s="58"/>
      <c r="AR644" s="58"/>
      <c r="AS644" s="58"/>
      <c r="AT644" s="58"/>
    </row>
    <row r="645" spans="1:46" ht="12.75" customHeight="1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8"/>
      <c r="AN645" s="58"/>
      <c r="AO645" s="58"/>
      <c r="AP645" s="58"/>
      <c r="AQ645" s="58"/>
      <c r="AR645" s="58"/>
      <c r="AS645" s="58"/>
      <c r="AT645" s="58"/>
    </row>
    <row r="646" spans="1:46" ht="12.75" customHeight="1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8"/>
      <c r="AN646" s="58"/>
      <c r="AO646" s="58"/>
      <c r="AP646" s="58"/>
      <c r="AQ646" s="58"/>
      <c r="AR646" s="58"/>
      <c r="AS646" s="58"/>
      <c r="AT646" s="58"/>
    </row>
    <row r="647" spans="1:46" ht="12.75" customHeight="1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8"/>
      <c r="AN647" s="58"/>
      <c r="AO647" s="58"/>
      <c r="AP647" s="58"/>
      <c r="AQ647" s="58"/>
      <c r="AR647" s="58"/>
      <c r="AS647" s="58"/>
      <c r="AT647" s="58"/>
    </row>
    <row r="648" spans="1:46" ht="12.75" customHeight="1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8"/>
      <c r="AN648" s="58"/>
      <c r="AO648" s="58"/>
      <c r="AP648" s="58"/>
      <c r="AQ648" s="58"/>
      <c r="AR648" s="58"/>
      <c r="AS648" s="58"/>
      <c r="AT648" s="58"/>
    </row>
    <row r="649" spans="1:46" ht="12.75" customHeight="1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8"/>
      <c r="AN649" s="58"/>
      <c r="AO649" s="58"/>
      <c r="AP649" s="58"/>
      <c r="AQ649" s="58"/>
      <c r="AR649" s="58"/>
      <c r="AS649" s="58"/>
      <c r="AT649" s="58"/>
    </row>
    <row r="650" spans="1:46" ht="12.75" customHeight="1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8"/>
      <c r="AN650" s="58"/>
      <c r="AO650" s="58"/>
      <c r="AP650" s="58"/>
      <c r="AQ650" s="58"/>
      <c r="AR650" s="58"/>
      <c r="AS650" s="58"/>
      <c r="AT650" s="58"/>
    </row>
    <row r="651" spans="1:46" ht="12.75" customHeight="1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8"/>
      <c r="AN651" s="58"/>
      <c r="AO651" s="58"/>
      <c r="AP651" s="58"/>
      <c r="AQ651" s="58"/>
      <c r="AR651" s="58"/>
      <c r="AS651" s="58"/>
      <c r="AT651" s="58"/>
    </row>
    <row r="652" spans="1:46" ht="12.75" customHeight="1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8"/>
      <c r="AN652" s="58"/>
      <c r="AO652" s="58"/>
      <c r="AP652" s="58"/>
      <c r="AQ652" s="58"/>
      <c r="AR652" s="58"/>
      <c r="AS652" s="58"/>
      <c r="AT652" s="58"/>
    </row>
    <row r="653" spans="1:46" ht="12.75" customHeight="1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8"/>
      <c r="AN653" s="58"/>
      <c r="AO653" s="58"/>
      <c r="AP653" s="58"/>
      <c r="AQ653" s="58"/>
      <c r="AR653" s="58"/>
      <c r="AS653" s="58"/>
      <c r="AT653" s="58"/>
    </row>
    <row r="654" spans="1:46" ht="12.75" customHeight="1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8"/>
      <c r="AN654" s="58"/>
      <c r="AO654" s="58"/>
      <c r="AP654" s="58"/>
      <c r="AQ654" s="58"/>
      <c r="AR654" s="58"/>
      <c r="AS654" s="58"/>
      <c r="AT654" s="58"/>
    </row>
    <row r="655" spans="1:46" ht="12.75" customHeight="1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8"/>
      <c r="AN655" s="58"/>
      <c r="AO655" s="58"/>
      <c r="AP655" s="58"/>
      <c r="AQ655" s="58"/>
      <c r="AR655" s="58"/>
      <c r="AS655" s="58"/>
      <c r="AT655" s="58"/>
    </row>
    <row r="656" spans="1:46" ht="12.75" customHeight="1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8"/>
      <c r="AN656" s="58"/>
      <c r="AO656" s="58"/>
      <c r="AP656" s="58"/>
      <c r="AQ656" s="58"/>
      <c r="AR656" s="58"/>
      <c r="AS656" s="58"/>
      <c r="AT656" s="58"/>
    </row>
    <row r="657" spans="1:46" ht="12.75" customHeight="1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8"/>
      <c r="AN657" s="58"/>
      <c r="AO657" s="58"/>
      <c r="AP657" s="58"/>
      <c r="AQ657" s="58"/>
      <c r="AR657" s="58"/>
      <c r="AS657" s="58"/>
      <c r="AT657" s="58"/>
    </row>
    <row r="658" spans="1:46" ht="12.75" customHeight="1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8"/>
      <c r="AN658" s="58"/>
      <c r="AO658" s="58"/>
      <c r="AP658" s="58"/>
      <c r="AQ658" s="58"/>
      <c r="AR658" s="58"/>
      <c r="AS658" s="58"/>
      <c r="AT658" s="58"/>
    </row>
    <row r="659" spans="1:46" ht="12.75" customHeight="1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8"/>
      <c r="AN659" s="58"/>
      <c r="AO659" s="58"/>
      <c r="AP659" s="58"/>
      <c r="AQ659" s="58"/>
      <c r="AR659" s="58"/>
      <c r="AS659" s="58"/>
      <c r="AT659" s="58"/>
    </row>
    <row r="660" spans="1:46" ht="12.75" customHeight="1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8"/>
      <c r="AN660" s="58"/>
      <c r="AO660" s="58"/>
      <c r="AP660" s="58"/>
      <c r="AQ660" s="58"/>
      <c r="AR660" s="58"/>
      <c r="AS660" s="58"/>
      <c r="AT660" s="58"/>
    </row>
    <row r="661" spans="1:46" ht="12.75" customHeight="1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8"/>
      <c r="AN661" s="58"/>
      <c r="AO661" s="58"/>
      <c r="AP661" s="58"/>
      <c r="AQ661" s="58"/>
      <c r="AR661" s="58"/>
      <c r="AS661" s="58"/>
      <c r="AT661" s="58"/>
    </row>
    <row r="662" spans="1:46" ht="12.75" customHeight="1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8"/>
      <c r="AN662" s="58"/>
      <c r="AO662" s="58"/>
      <c r="AP662" s="58"/>
      <c r="AQ662" s="58"/>
      <c r="AR662" s="58"/>
      <c r="AS662" s="58"/>
      <c r="AT662" s="58"/>
    </row>
    <row r="663" spans="1:46" ht="12.75" customHeight="1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8"/>
      <c r="AN663" s="58"/>
      <c r="AO663" s="58"/>
      <c r="AP663" s="58"/>
      <c r="AQ663" s="58"/>
      <c r="AR663" s="58"/>
      <c r="AS663" s="58"/>
      <c r="AT663" s="58"/>
    </row>
    <row r="664" spans="1:46" ht="12.75" customHeight="1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8"/>
      <c r="AN664" s="58"/>
      <c r="AO664" s="58"/>
      <c r="AP664" s="58"/>
      <c r="AQ664" s="58"/>
      <c r="AR664" s="58"/>
      <c r="AS664" s="58"/>
      <c r="AT664" s="58"/>
    </row>
    <row r="665" spans="1:46" ht="12.75" customHeight="1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8"/>
      <c r="AN665" s="58"/>
      <c r="AO665" s="58"/>
      <c r="AP665" s="58"/>
      <c r="AQ665" s="58"/>
      <c r="AR665" s="58"/>
      <c r="AS665" s="58"/>
      <c r="AT665" s="58"/>
    </row>
    <row r="666" spans="1:46" ht="12.75" customHeight="1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8"/>
      <c r="AN666" s="58"/>
      <c r="AO666" s="58"/>
      <c r="AP666" s="58"/>
      <c r="AQ666" s="58"/>
      <c r="AR666" s="58"/>
      <c r="AS666" s="58"/>
      <c r="AT666" s="58"/>
    </row>
    <row r="667" spans="1:46" ht="12.75" customHeight="1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8"/>
      <c r="AN667" s="58"/>
      <c r="AO667" s="58"/>
      <c r="AP667" s="58"/>
      <c r="AQ667" s="58"/>
      <c r="AR667" s="58"/>
      <c r="AS667" s="58"/>
      <c r="AT667" s="58"/>
    </row>
    <row r="668" spans="1:46" ht="12.75" customHeight="1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8"/>
      <c r="AN668" s="58"/>
      <c r="AO668" s="58"/>
      <c r="AP668" s="58"/>
      <c r="AQ668" s="58"/>
      <c r="AR668" s="58"/>
      <c r="AS668" s="58"/>
      <c r="AT668" s="58"/>
    </row>
    <row r="669" spans="1:46" ht="12.75" customHeight="1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8"/>
      <c r="AN669" s="58"/>
      <c r="AO669" s="58"/>
      <c r="AP669" s="58"/>
      <c r="AQ669" s="58"/>
      <c r="AR669" s="58"/>
      <c r="AS669" s="58"/>
      <c r="AT669" s="58"/>
    </row>
    <row r="670" spans="1:46" ht="12.75" customHeight="1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8"/>
      <c r="AN670" s="58"/>
      <c r="AO670" s="58"/>
      <c r="AP670" s="58"/>
      <c r="AQ670" s="58"/>
      <c r="AR670" s="58"/>
      <c r="AS670" s="58"/>
      <c r="AT670" s="58"/>
    </row>
    <row r="671" spans="1:46" ht="12.75" customHeight="1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8"/>
      <c r="AN671" s="58"/>
      <c r="AO671" s="58"/>
      <c r="AP671" s="58"/>
      <c r="AQ671" s="58"/>
      <c r="AR671" s="58"/>
      <c r="AS671" s="58"/>
      <c r="AT671" s="58"/>
    </row>
    <row r="672" spans="1:46" ht="12.75" customHeight="1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8"/>
      <c r="AN672" s="58"/>
      <c r="AO672" s="58"/>
      <c r="AP672" s="58"/>
      <c r="AQ672" s="58"/>
      <c r="AR672" s="58"/>
      <c r="AS672" s="58"/>
      <c r="AT672" s="58"/>
    </row>
    <row r="673" spans="1:46" ht="12.75" customHeight="1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8"/>
      <c r="AN673" s="58"/>
      <c r="AO673" s="58"/>
      <c r="AP673" s="58"/>
      <c r="AQ673" s="58"/>
      <c r="AR673" s="58"/>
      <c r="AS673" s="58"/>
      <c r="AT673" s="58"/>
    </row>
    <row r="674" spans="1:46" ht="12.75" customHeight="1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8"/>
      <c r="AN674" s="58"/>
      <c r="AO674" s="58"/>
      <c r="AP674" s="58"/>
      <c r="AQ674" s="58"/>
      <c r="AR674" s="58"/>
      <c r="AS674" s="58"/>
      <c r="AT674" s="58"/>
    </row>
    <row r="675" spans="1:46" ht="12.75" customHeight="1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8"/>
      <c r="AN675" s="58"/>
      <c r="AO675" s="58"/>
      <c r="AP675" s="58"/>
      <c r="AQ675" s="58"/>
      <c r="AR675" s="58"/>
      <c r="AS675" s="58"/>
      <c r="AT675" s="58"/>
    </row>
    <row r="676" spans="1:46" ht="12.75" customHeight="1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8"/>
      <c r="AN676" s="58"/>
      <c r="AO676" s="58"/>
      <c r="AP676" s="58"/>
      <c r="AQ676" s="58"/>
      <c r="AR676" s="58"/>
      <c r="AS676" s="58"/>
      <c r="AT676" s="58"/>
    </row>
    <row r="677" spans="1:46" ht="12.75" customHeight="1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8"/>
      <c r="AN677" s="58"/>
      <c r="AO677" s="58"/>
      <c r="AP677" s="58"/>
      <c r="AQ677" s="58"/>
      <c r="AR677" s="58"/>
      <c r="AS677" s="58"/>
      <c r="AT677" s="58"/>
    </row>
    <row r="678" spans="1:46" ht="12.75" customHeight="1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8"/>
      <c r="AN678" s="58"/>
      <c r="AO678" s="58"/>
      <c r="AP678" s="58"/>
      <c r="AQ678" s="58"/>
      <c r="AR678" s="58"/>
      <c r="AS678" s="58"/>
      <c r="AT678" s="58"/>
    </row>
    <row r="679" spans="1:46" ht="12.75" customHeight="1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8"/>
      <c r="AN679" s="58"/>
      <c r="AO679" s="58"/>
      <c r="AP679" s="58"/>
      <c r="AQ679" s="58"/>
      <c r="AR679" s="58"/>
      <c r="AS679" s="58"/>
      <c r="AT679" s="58"/>
    </row>
    <row r="680" spans="1:46" ht="12.75" customHeight="1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8"/>
      <c r="AN680" s="58"/>
      <c r="AO680" s="58"/>
      <c r="AP680" s="58"/>
      <c r="AQ680" s="58"/>
      <c r="AR680" s="58"/>
      <c r="AS680" s="58"/>
      <c r="AT680" s="58"/>
    </row>
    <row r="681" spans="1:46" ht="12.75" customHeight="1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8"/>
      <c r="AN681" s="58"/>
      <c r="AO681" s="58"/>
      <c r="AP681" s="58"/>
      <c r="AQ681" s="58"/>
      <c r="AR681" s="58"/>
      <c r="AS681" s="58"/>
      <c r="AT681" s="58"/>
    </row>
    <row r="682" spans="1:46" ht="12.75" customHeight="1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8"/>
      <c r="AN682" s="58"/>
      <c r="AO682" s="58"/>
      <c r="AP682" s="58"/>
      <c r="AQ682" s="58"/>
      <c r="AR682" s="58"/>
      <c r="AS682" s="58"/>
      <c r="AT682" s="58"/>
    </row>
    <row r="683" spans="1:46" ht="12.75" customHeight="1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8"/>
      <c r="AN683" s="58"/>
      <c r="AO683" s="58"/>
      <c r="AP683" s="58"/>
      <c r="AQ683" s="58"/>
      <c r="AR683" s="58"/>
      <c r="AS683" s="58"/>
      <c r="AT683" s="58"/>
    </row>
    <row r="684" spans="1:46" ht="12.75" customHeight="1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8"/>
      <c r="AN684" s="58"/>
      <c r="AO684" s="58"/>
      <c r="AP684" s="58"/>
      <c r="AQ684" s="58"/>
      <c r="AR684" s="58"/>
      <c r="AS684" s="58"/>
      <c r="AT684" s="58"/>
    </row>
    <row r="685" spans="1:46" ht="12.75" customHeight="1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8"/>
      <c r="AN685" s="58"/>
      <c r="AO685" s="58"/>
      <c r="AP685" s="58"/>
      <c r="AQ685" s="58"/>
      <c r="AR685" s="58"/>
      <c r="AS685" s="58"/>
      <c r="AT685" s="58"/>
    </row>
    <row r="686" spans="1:46" ht="12.75" customHeight="1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8"/>
      <c r="AN686" s="58"/>
      <c r="AO686" s="58"/>
      <c r="AP686" s="58"/>
      <c r="AQ686" s="58"/>
      <c r="AR686" s="58"/>
      <c r="AS686" s="58"/>
      <c r="AT686" s="58"/>
    </row>
    <row r="687" spans="1:46" ht="12.75" customHeight="1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8"/>
      <c r="AN687" s="58"/>
      <c r="AO687" s="58"/>
      <c r="AP687" s="58"/>
      <c r="AQ687" s="58"/>
      <c r="AR687" s="58"/>
      <c r="AS687" s="58"/>
      <c r="AT687" s="58"/>
    </row>
    <row r="688" spans="1:46" ht="12.75" customHeight="1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8"/>
      <c r="AN688" s="58"/>
      <c r="AO688" s="58"/>
      <c r="AP688" s="58"/>
      <c r="AQ688" s="58"/>
      <c r="AR688" s="58"/>
      <c r="AS688" s="58"/>
      <c r="AT688" s="58"/>
    </row>
    <row r="689" spans="1:46" ht="12.75" customHeight="1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8"/>
      <c r="AN689" s="58"/>
      <c r="AO689" s="58"/>
      <c r="AP689" s="58"/>
      <c r="AQ689" s="58"/>
      <c r="AR689" s="58"/>
      <c r="AS689" s="58"/>
      <c r="AT689" s="58"/>
    </row>
    <row r="690" spans="1:46" ht="12.75" customHeight="1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8"/>
      <c r="AN690" s="58"/>
      <c r="AO690" s="58"/>
      <c r="AP690" s="58"/>
      <c r="AQ690" s="58"/>
      <c r="AR690" s="58"/>
      <c r="AS690" s="58"/>
      <c r="AT690" s="58"/>
    </row>
    <row r="691" spans="1:46" ht="12.75" customHeight="1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8"/>
      <c r="AN691" s="58"/>
      <c r="AO691" s="58"/>
      <c r="AP691" s="58"/>
      <c r="AQ691" s="58"/>
      <c r="AR691" s="58"/>
      <c r="AS691" s="58"/>
      <c r="AT691" s="58"/>
    </row>
    <row r="692" spans="1:46" ht="12.75" customHeight="1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8"/>
      <c r="AN692" s="58"/>
      <c r="AO692" s="58"/>
      <c r="AP692" s="58"/>
      <c r="AQ692" s="58"/>
      <c r="AR692" s="58"/>
      <c r="AS692" s="58"/>
      <c r="AT692" s="58"/>
    </row>
    <row r="693" spans="1:46" ht="12.75" customHeight="1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8"/>
      <c r="AN693" s="58"/>
      <c r="AO693" s="58"/>
      <c r="AP693" s="58"/>
      <c r="AQ693" s="58"/>
      <c r="AR693" s="58"/>
      <c r="AS693" s="58"/>
      <c r="AT693" s="58"/>
    </row>
    <row r="694" spans="1:46" ht="12.75" customHeight="1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8"/>
      <c r="AN694" s="58"/>
      <c r="AO694" s="58"/>
      <c r="AP694" s="58"/>
      <c r="AQ694" s="58"/>
      <c r="AR694" s="58"/>
      <c r="AS694" s="58"/>
      <c r="AT694" s="58"/>
    </row>
    <row r="695" spans="1:46" ht="12.75" customHeight="1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8"/>
      <c r="AN695" s="58"/>
      <c r="AO695" s="58"/>
      <c r="AP695" s="58"/>
      <c r="AQ695" s="58"/>
      <c r="AR695" s="58"/>
      <c r="AS695" s="58"/>
      <c r="AT695" s="58"/>
    </row>
    <row r="696" spans="1:46" ht="12.75" customHeight="1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8"/>
      <c r="AN696" s="58"/>
      <c r="AO696" s="58"/>
      <c r="AP696" s="58"/>
      <c r="AQ696" s="58"/>
      <c r="AR696" s="58"/>
      <c r="AS696" s="58"/>
      <c r="AT696" s="58"/>
    </row>
    <row r="697" spans="1:46" ht="12.75" customHeight="1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8"/>
      <c r="AN697" s="58"/>
      <c r="AO697" s="58"/>
      <c r="AP697" s="58"/>
      <c r="AQ697" s="58"/>
      <c r="AR697" s="58"/>
      <c r="AS697" s="58"/>
      <c r="AT697" s="58"/>
    </row>
    <row r="698" spans="1:46" ht="12.75" customHeight="1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8"/>
      <c r="AN698" s="58"/>
      <c r="AO698" s="58"/>
      <c r="AP698" s="58"/>
      <c r="AQ698" s="58"/>
      <c r="AR698" s="58"/>
      <c r="AS698" s="58"/>
      <c r="AT698" s="58"/>
    </row>
    <row r="699" spans="1:46" ht="12.75" customHeight="1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8"/>
      <c r="AN699" s="58"/>
      <c r="AO699" s="58"/>
      <c r="AP699" s="58"/>
      <c r="AQ699" s="58"/>
      <c r="AR699" s="58"/>
      <c r="AS699" s="58"/>
      <c r="AT699" s="58"/>
    </row>
    <row r="700" spans="1:46" ht="12.75" customHeight="1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8"/>
      <c r="AN700" s="58"/>
      <c r="AO700" s="58"/>
      <c r="AP700" s="58"/>
      <c r="AQ700" s="58"/>
      <c r="AR700" s="58"/>
      <c r="AS700" s="58"/>
      <c r="AT700" s="58"/>
    </row>
    <row r="701" spans="1:46" ht="12.75" customHeight="1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8"/>
      <c r="AN701" s="58"/>
      <c r="AO701" s="58"/>
      <c r="AP701" s="58"/>
      <c r="AQ701" s="58"/>
      <c r="AR701" s="58"/>
      <c r="AS701" s="58"/>
      <c r="AT701" s="58"/>
    </row>
    <row r="702" spans="1:46" ht="12.75" customHeight="1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8"/>
      <c r="AN702" s="58"/>
      <c r="AO702" s="58"/>
      <c r="AP702" s="58"/>
      <c r="AQ702" s="58"/>
      <c r="AR702" s="58"/>
      <c r="AS702" s="58"/>
      <c r="AT702" s="58"/>
    </row>
    <row r="703" spans="1:46" ht="12.75" customHeight="1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8"/>
      <c r="AN703" s="58"/>
      <c r="AO703" s="58"/>
      <c r="AP703" s="58"/>
      <c r="AQ703" s="58"/>
      <c r="AR703" s="58"/>
      <c r="AS703" s="58"/>
      <c r="AT703" s="58"/>
    </row>
    <row r="704" spans="1:46" ht="12.75" customHeight="1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8"/>
      <c r="AN704" s="58"/>
      <c r="AO704" s="58"/>
      <c r="AP704" s="58"/>
      <c r="AQ704" s="58"/>
      <c r="AR704" s="58"/>
      <c r="AS704" s="58"/>
      <c r="AT704" s="58"/>
    </row>
    <row r="705" spans="1:46" ht="12.75" customHeight="1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8"/>
      <c r="AN705" s="58"/>
      <c r="AO705" s="58"/>
      <c r="AP705" s="58"/>
      <c r="AQ705" s="58"/>
      <c r="AR705" s="58"/>
      <c r="AS705" s="58"/>
      <c r="AT705" s="58"/>
    </row>
    <row r="706" spans="1:46" ht="12.75" customHeight="1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8"/>
      <c r="AN706" s="58"/>
      <c r="AO706" s="58"/>
      <c r="AP706" s="58"/>
      <c r="AQ706" s="58"/>
      <c r="AR706" s="58"/>
      <c r="AS706" s="58"/>
      <c r="AT706" s="58"/>
    </row>
    <row r="707" spans="1:46" ht="12.75" customHeight="1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8"/>
      <c r="AN707" s="58"/>
      <c r="AO707" s="58"/>
      <c r="AP707" s="58"/>
      <c r="AQ707" s="58"/>
      <c r="AR707" s="58"/>
      <c r="AS707" s="58"/>
      <c r="AT707" s="58"/>
    </row>
    <row r="708" spans="1:46" ht="12.75" customHeight="1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8"/>
      <c r="AN708" s="58"/>
      <c r="AO708" s="58"/>
      <c r="AP708" s="58"/>
      <c r="AQ708" s="58"/>
      <c r="AR708" s="58"/>
      <c r="AS708" s="58"/>
      <c r="AT708" s="58"/>
    </row>
    <row r="709" spans="1:46" ht="12.75" customHeight="1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8"/>
      <c r="AN709" s="58"/>
      <c r="AO709" s="58"/>
      <c r="AP709" s="58"/>
      <c r="AQ709" s="58"/>
      <c r="AR709" s="58"/>
      <c r="AS709" s="58"/>
      <c r="AT709" s="58"/>
    </row>
    <row r="710" spans="1:46" ht="12.75" customHeight="1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8"/>
      <c r="AN710" s="58"/>
      <c r="AO710" s="58"/>
      <c r="AP710" s="58"/>
      <c r="AQ710" s="58"/>
      <c r="AR710" s="58"/>
      <c r="AS710" s="58"/>
      <c r="AT710" s="58"/>
    </row>
    <row r="711" spans="1:46" ht="12.75" customHeight="1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8"/>
      <c r="AN711" s="58"/>
      <c r="AO711" s="58"/>
      <c r="AP711" s="58"/>
      <c r="AQ711" s="58"/>
      <c r="AR711" s="58"/>
      <c r="AS711" s="58"/>
      <c r="AT711" s="58"/>
    </row>
    <row r="712" spans="1:46" ht="12.75" customHeight="1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8"/>
      <c r="AN712" s="58"/>
      <c r="AO712" s="58"/>
      <c r="AP712" s="58"/>
      <c r="AQ712" s="58"/>
      <c r="AR712" s="58"/>
      <c r="AS712" s="58"/>
      <c r="AT712" s="58"/>
    </row>
    <row r="713" spans="1:46" ht="12.75" customHeight="1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8"/>
      <c r="AN713" s="58"/>
      <c r="AO713" s="58"/>
      <c r="AP713" s="58"/>
      <c r="AQ713" s="58"/>
      <c r="AR713" s="58"/>
      <c r="AS713" s="58"/>
      <c r="AT713" s="58"/>
    </row>
    <row r="714" spans="1:46" ht="12.75" customHeight="1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8"/>
      <c r="AN714" s="58"/>
      <c r="AO714" s="58"/>
      <c r="AP714" s="58"/>
      <c r="AQ714" s="58"/>
      <c r="AR714" s="58"/>
      <c r="AS714" s="58"/>
      <c r="AT714" s="58"/>
    </row>
    <row r="715" spans="1:46" ht="12.75" customHeight="1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8"/>
      <c r="AN715" s="58"/>
      <c r="AO715" s="58"/>
      <c r="AP715" s="58"/>
      <c r="AQ715" s="58"/>
      <c r="AR715" s="58"/>
      <c r="AS715" s="58"/>
      <c r="AT715" s="58"/>
    </row>
    <row r="716" spans="1:46" ht="12.75" customHeight="1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8"/>
      <c r="AN716" s="58"/>
      <c r="AO716" s="58"/>
      <c r="AP716" s="58"/>
      <c r="AQ716" s="58"/>
      <c r="AR716" s="58"/>
      <c r="AS716" s="58"/>
      <c r="AT716" s="58"/>
    </row>
    <row r="717" spans="1:46" ht="12.75" customHeight="1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8"/>
      <c r="AN717" s="58"/>
      <c r="AO717" s="58"/>
      <c r="AP717" s="58"/>
      <c r="AQ717" s="58"/>
      <c r="AR717" s="58"/>
      <c r="AS717" s="58"/>
      <c r="AT717" s="58"/>
    </row>
    <row r="718" spans="1:46" ht="12.75" customHeight="1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8"/>
      <c r="AN718" s="58"/>
      <c r="AO718" s="58"/>
      <c r="AP718" s="58"/>
      <c r="AQ718" s="58"/>
      <c r="AR718" s="58"/>
      <c r="AS718" s="58"/>
      <c r="AT718" s="58"/>
    </row>
    <row r="719" spans="1:46" ht="12.75" customHeight="1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8"/>
      <c r="AN719" s="58"/>
      <c r="AO719" s="58"/>
      <c r="AP719" s="58"/>
      <c r="AQ719" s="58"/>
      <c r="AR719" s="58"/>
      <c r="AS719" s="58"/>
      <c r="AT719" s="58"/>
    </row>
    <row r="720" spans="1:46" ht="12.75" customHeight="1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8"/>
      <c r="AN720" s="58"/>
      <c r="AO720" s="58"/>
      <c r="AP720" s="58"/>
      <c r="AQ720" s="58"/>
      <c r="AR720" s="58"/>
      <c r="AS720" s="58"/>
      <c r="AT720" s="58"/>
    </row>
    <row r="721" spans="1:46" ht="12.75" customHeight="1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8"/>
      <c r="AN721" s="58"/>
      <c r="AO721" s="58"/>
      <c r="AP721" s="58"/>
      <c r="AQ721" s="58"/>
      <c r="AR721" s="58"/>
      <c r="AS721" s="58"/>
      <c r="AT721" s="58"/>
    </row>
    <row r="722" spans="1:46" ht="12.75" customHeight="1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8"/>
      <c r="AN722" s="58"/>
      <c r="AO722" s="58"/>
      <c r="AP722" s="58"/>
      <c r="AQ722" s="58"/>
      <c r="AR722" s="58"/>
      <c r="AS722" s="58"/>
      <c r="AT722" s="58"/>
    </row>
    <row r="723" spans="1:46" ht="12.75" customHeight="1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8"/>
      <c r="AN723" s="58"/>
      <c r="AO723" s="58"/>
      <c r="AP723" s="58"/>
      <c r="AQ723" s="58"/>
      <c r="AR723" s="58"/>
      <c r="AS723" s="58"/>
      <c r="AT723" s="58"/>
    </row>
    <row r="724" spans="1:46" ht="12.75" customHeight="1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8"/>
      <c r="AN724" s="58"/>
      <c r="AO724" s="58"/>
      <c r="AP724" s="58"/>
      <c r="AQ724" s="58"/>
      <c r="AR724" s="58"/>
      <c r="AS724" s="58"/>
      <c r="AT724" s="58"/>
    </row>
    <row r="725" spans="1:46" ht="12.75" customHeight="1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8"/>
      <c r="AN725" s="58"/>
      <c r="AO725" s="58"/>
      <c r="AP725" s="58"/>
      <c r="AQ725" s="58"/>
      <c r="AR725" s="58"/>
      <c r="AS725" s="58"/>
      <c r="AT725" s="58"/>
    </row>
    <row r="726" spans="1:46" ht="12.75" customHeight="1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8"/>
      <c r="AN726" s="58"/>
      <c r="AO726" s="58"/>
      <c r="AP726" s="58"/>
      <c r="AQ726" s="58"/>
      <c r="AR726" s="58"/>
      <c r="AS726" s="58"/>
      <c r="AT726" s="58"/>
    </row>
    <row r="727" spans="1:46" ht="12.75" customHeight="1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8"/>
      <c r="AN727" s="58"/>
      <c r="AO727" s="58"/>
      <c r="AP727" s="58"/>
      <c r="AQ727" s="58"/>
      <c r="AR727" s="58"/>
      <c r="AS727" s="58"/>
      <c r="AT727" s="58"/>
    </row>
    <row r="728" spans="1:46" ht="12.75" customHeight="1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8"/>
      <c r="AN728" s="58"/>
      <c r="AO728" s="58"/>
      <c r="AP728" s="58"/>
      <c r="AQ728" s="58"/>
      <c r="AR728" s="58"/>
      <c r="AS728" s="58"/>
      <c r="AT728" s="58"/>
    </row>
    <row r="729" spans="1:46" ht="12.75" customHeight="1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8"/>
      <c r="AN729" s="58"/>
      <c r="AO729" s="58"/>
      <c r="AP729" s="58"/>
      <c r="AQ729" s="58"/>
      <c r="AR729" s="58"/>
      <c r="AS729" s="58"/>
      <c r="AT729" s="58"/>
    </row>
    <row r="730" spans="1:46" ht="12.75" customHeight="1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8"/>
      <c r="AN730" s="58"/>
      <c r="AO730" s="58"/>
      <c r="AP730" s="58"/>
      <c r="AQ730" s="58"/>
      <c r="AR730" s="58"/>
      <c r="AS730" s="58"/>
      <c r="AT730" s="58"/>
    </row>
    <row r="731" spans="1:46" ht="12.75" customHeight="1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8"/>
      <c r="AN731" s="58"/>
      <c r="AO731" s="58"/>
      <c r="AP731" s="58"/>
      <c r="AQ731" s="58"/>
      <c r="AR731" s="58"/>
      <c r="AS731" s="58"/>
      <c r="AT731" s="58"/>
    </row>
    <row r="732" spans="1:46" ht="12.75" customHeight="1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8"/>
      <c r="AN732" s="58"/>
      <c r="AO732" s="58"/>
      <c r="AP732" s="58"/>
      <c r="AQ732" s="58"/>
      <c r="AR732" s="58"/>
      <c r="AS732" s="58"/>
      <c r="AT732" s="58"/>
    </row>
    <row r="733" spans="1:46" ht="12.75" customHeight="1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8"/>
      <c r="AN733" s="58"/>
      <c r="AO733" s="58"/>
      <c r="AP733" s="58"/>
      <c r="AQ733" s="58"/>
      <c r="AR733" s="58"/>
      <c r="AS733" s="58"/>
      <c r="AT733" s="58"/>
    </row>
    <row r="734" spans="1:46" ht="12.75" customHeight="1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8"/>
      <c r="AN734" s="58"/>
      <c r="AO734" s="58"/>
      <c r="AP734" s="58"/>
      <c r="AQ734" s="58"/>
      <c r="AR734" s="58"/>
      <c r="AS734" s="58"/>
      <c r="AT734" s="58"/>
    </row>
    <row r="735" spans="1:46" ht="12.75" customHeight="1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8"/>
      <c r="AN735" s="58"/>
      <c r="AO735" s="58"/>
      <c r="AP735" s="58"/>
      <c r="AQ735" s="58"/>
      <c r="AR735" s="58"/>
      <c r="AS735" s="58"/>
      <c r="AT735" s="58"/>
    </row>
    <row r="736" spans="1:46" ht="12.75" customHeight="1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8"/>
      <c r="AN736" s="58"/>
      <c r="AO736" s="58"/>
      <c r="AP736" s="58"/>
      <c r="AQ736" s="58"/>
      <c r="AR736" s="58"/>
      <c r="AS736" s="58"/>
      <c r="AT736" s="58"/>
    </row>
    <row r="737" spans="1:46" ht="12.75" customHeight="1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8"/>
      <c r="AN737" s="58"/>
      <c r="AO737" s="58"/>
      <c r="AP737" s="58"/>
      <c r="AQ737" s="58"/>
      <c r="AR737" s="58"/>
      <c r="AS737" s="58"/>
      <c r="AT737" s="58"/>
    </row>
    <row r="738" spans="1:46" ht="12.75" customHeight="1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8"/>
      <c r="AN738" s="58"/>
      <c r="AO738" s="58"/>
      <c r="AP738" s="58"/>
      <c r="AQ738" s="58"/>
      <c r="AR738" s="58"/>
      <c r="AS738" s="58"/>
      <c r="AT738" s="58"/>
    </row>
    <row r="739" spans="1:46" ht="12.75" customHeight="1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8"/>
      <c r="AN739" s="58"/>
      <c r="AO739" s="58"/>
      <c r="AP739" s="58"/>
      <c r="AQ739" s="58"/>
      <c r="AR739" s="58"/>
      <c r="AS739" s="58"/>
      <c r="AT739" s="58"/>
    </row>
    <row r="740" spans="1:46" ht="12.75" customHeight="1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8"/>
      <c r="AN740" s="58"/>
      <c r="AO740" s="58"/>
      <c r="AP740" s="58"/>
      <c r="AQ740" s="58"/>
      <c r="AR740" s="58"/>
      <c r="AS740" s="58"/>
      <c r="AT740" s="58"/>
    </row>
    <row r="741" spans="1:46" ht="12.75" customHeight="1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8"/>
      <c r="AN741" s="58"/>
      <c r="AO741" s="58"/>
      <c r="AP741" s="58"/>
      <c r="AQ741" s="58"/>
      <c r="AR741" s="58"/>
      <c r="AS741" s="58"/>
      <c r="AT741" s="58"/>
    </row>
    <row r="742" spans="1:46" ht="12.75" customHeight="1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8"/>
      <c r="AN742" s="58"/>
      <c r="AO742" s="58"/>
      <c r="AP742" s="58"/>
      <c r="AQ742" s="58"/>
      <c r="AR742" s="58"/>
      <c r="AS742" s="58"/>
      <c r="AT742" s="58"/>
    </row>
    <row r="743" spans="1:46" ht="12.75" customHeight="1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8"/>
      <c r="AN743" s="58"/>
      <c r="AO743" s="58"/>
      <c r="AP743" s="58"/>
      <c r="AQ743" s="58"/>
      <c r="AR743" s="58"/>
      <c r="AS743" s="58"/>
      <c r="AT743" s="58"/>
    </row>
    <row r="744" spans="1:46" ht="12.75" customHeight="1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8"/>
      <c r="AN744" s="58"/>
      <c r="AO744" s="58"/>
      <c r="AP744" s="58"/>
      <c r="AQ744" s="58"/>
      <c r="AR744" s="58"/>
      <c r="AS744" s="58"/>
      <c r="AT744" s="58"/>
    </row>
    <row r="745" spans="1:46" ht="12.75" customHeight="1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8"/>
      <c r="AN745" s="58"/>
      <c r="AO745" s="58"/>
      <c r="AP745" s="58"/>
      <c r="AQ745" s="58"/>
      <c r="AR745" s="58"/>
      <c r="AS745" s="58"/>
      <c r="AT745" s="58"/>
    </row>
    <row r="746" spans="1:46" ht="12.75" customHeight="1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8"/>
      <c r="AN746" s="58"/>
      <c r="AO746" s="58"/>
      <c r="AP746" s="58"/>
      <c r="AQ746" s="58"/>
      <c r="AR746" s="58"/>
      <c r="AS746" s="58"/>
      <c r="AT746" s="58"/>
    </row>
    <row r="747" spans="1:46" ht="12.75" customHeight="1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8"/>
      <c r="AN747" s="58"/>
      <c r="AO747" s="58"/>
      <c r="AP747" s="58"/>
      <c r="AQ747" s="58"/>
      <c r="AR747" s="58"/>
      <c r="AS747" s="58"/>
      <c r="AT747" s="58"/>
    </row>
    <row r="748" spans="1:46" ht="12.75" customHeight="1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8"/>
      <c r="AN748" s="58"/>
      <c r="AO748" s="58"/>
      <c r="AP748" s="58"/>
      <c r="AQ748" s="58"/>
      <c r="AR748" s="58"/>
      <c r="AS748" s="58"/>
      <c r="AT748" s="58"/>
    </row>
    <row r="749" spans="1:46" ht="12.75" customHeight="1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8"/>
      <c r="AN749" s="58"/>
      <c r="AO749" s="58"/>
      <c r="AP749" s="58"/>
      <c r="AQ749" s="58"/>
      <c r="AR749" s="58"/>
      <c r="AS749" s="58"/>
      <c r="AT749" s="58"/>
    </row>
    <row r="750" spans="1:46" ht="12.75" customHeight="1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8"/>
      <c r="AN750" s="58"/>
      <c r="AO750" s="58"/>
      <c r="AP750" s="58"/>
      <c r="AQ750" s="58"/>
      <c r="AR750" s="58"/>
      <c r="AS750" s="58"/>
      <c r="AT750" s="58"/>
    </row>
    <row r="751" spans="1:46" ht="12.75" customHeight="1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8"/>
      <c r="AN751" s="58"/>
      <c r="AO751" s="58"/>
      <c r="AP751" s="58"/>
      <c r="AQ751" s="58"/>
      <c r="AR751" s="58"/>
      <c r="AS751" s="58"/>
      <c r="AT751" s="58"/>
    </row>
    <row r="752" spans="1:46" ht="12.75" customHeight="1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8"/>
      <c r="AN752" s="58"/>
      <c r="AO752" s="58"/>
      <c r="AP752" s="58"/>
      <c r="AQ752" s="58"/>
      <c r="AR752" s="58"/>
      <c r="AS752" s="58"/>
      <c r="AT752" s="58"/>
    </row>
    <row r="753" spans="1:46" ht="12.75" customHeight="1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8"/>
      <c r="AN753" s="58"/>
      <c r="AO753" s="58"/>
      <c r="AP753" s="58"/>
      <c r="AQ753" s="58"/>
      <c r="AR753" s="58"/>
      <c r="AS753" s="58"/>
      <c r="AT753" s="58"/>
    </row>
    <row r="754" spans="1:46" ht="12.75" customHeight="1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8"/>
      <c r="AN754" s="58"/>
      <c r="AO754" s="58"/>
      <c r="AP754" s="58"/>
      <c r="AQ754" s="58"/>
      <c r="AR754" s="58"/>
      <c r="AS754" s="58"/>
      <c r="AT754" s="58"/>
    </row>
    <row r="755" spans="1:46" ht="12.75" customHeight="1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8"/>
      <c r="AN755" s="58"/>
      <c r="AO755" s="58"/>
      <c r="AP755" s="58"/>
      <c r="AQ755" s="58"/>
      <c r="AR755" s="58"/>
      <c r="AS755" s="58"/>
      <c r="AT755" s="58"/>
    </row>
    <row r="756" spans="1:46" ht="12.75" customHeight="1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8"/>
      <c r="AN756" s="58"/>
      <c r="AO756" s="58"/>
      <c r="AP756" s="58"/>
      <c r="AQ756" s="58"/>
      <c r="AR756" s="58"/>
      <c r="AS756" s="58"/>
      <c r="AT756" s="58"/>
    </row>
    <row r="757" spans="1:46" ht="12.75" customHeight="1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8"/>
      <c r="AN757" s="58"/>
      <c r="AO757" s="58"/>
      <c r="AP757" s="58"/>
      <c r="AQ757" s="58"/>
      <c r="AR757" s="58"/>
      <c r="AS757" s="58"/>
      <c r="AT757" s="58"/>
    </row>
    <row r="758" spans="1:46" ht="12.75" customHeight="1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8"/>
      <c r="AN758" s="58"/>
      <c r="AO758" s="58"/>
      <c r="AP758" s="58"/>
      <c r="AQ758" s="58"/>
      <c r="AR758" s="58"/>
      <c r="AS758" s="58"/>
      <c r="AT758" s="58"/>
    </row>
    <row r="759" spans="1:46" ht="12.75" customHeight="1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8"/>
      <c r="AN759" s="58"/>
      <c r="AO759" s="58"/>
      <c r="AP759" s="58"/>
      <c r="AQ759" s="58"/>
      <c r="AR759" s="58"/>
      <c r="AS759" s="58"/>
      <c r="AT759" s="58"/>
    </row>
    <row r="760" spans="1:46" ht="12.75" customHeight="1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8"/>
      <c r="AN760" s="58"/>
      <c r="AO760" s="58"/>
      <c r="AP760" s="58"/>
      <c r="AQ760" s="58"/>
      <c r="AR760" s="58"/>
      <c r="AS760" s="58"/>
      <c r="AT760" s="58"/>
    </row>
    <row r="761" spans="1:46" ht="12.75" customHeight="1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8"/>
      <c r="AN761" s="58"/>
      <c r="AO761" s="58"/>
      <c r="AP761" s="58"/>
      <c r="AQ761" s="58"/>
      <c r="AR761" s="58"/>
      <c r="AS761" s="58"/>
      <c r="AT761" s="58"/>
    </row>
    <row r="762" spans="1:46" ht="12.75" customHeight="1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8"/>
      <c r="AN762" s="58"/>
      <c r="AO762" s="58"/>
      <c r="AP762" s="58"/>
      <c r="AQ762" s="58"/>
      <c r="AR762" s="58"/>
      <c r="AS762" s="58"/>
      <c r="AT762" s="58"/>
    </row>
    <row r="763" spans="1:46" ht="12.75" customHeight="1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8"/>
      <c r="AN763" s="58"/>
      <c r="AO763" s="58"/>
      <c r="AP763" s="58"/>
      <c r="AQ763" s="58"/>
      <c r="AR763" s="58"/>
      <c r="AS763" s="58"/>
      <c r="AT763" s="58"/>
    </row>
    <row r="764" spans="1:46" ht="12.75" customHeight="1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8"/>
      <c r="AN764" s="58"/>
      <c r="AO764" s="58"/>
      <c r="AP764" s="58"/>
      <c r="AQ764" s="58"/>
      <c r="AR764" s="58"/>
      <c r="AS764" s="58"/>
      <c r="AT764" s="58"/>
    </row>
    <row r="765" spans="1:46" ht="12.75" customHeight="1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8"/>
      <c r="AN765" s="58"/>
      <c r="AO765" s="58"/>
      <c r="AP765" s="58"/>
      <c r="AQ765" s="58"/>
      <c r="AR765" s="58"/>
      <c r="AS765" s="58"/>
      <c r="AT765" s="58"/>
    </row>
    <row r="766" spans="1:46" ht="12.75" customHeight="1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8"/>
      <c r="AN766" s="58"/>
      <c r="AO766" s="58"/>
      <c r="AP766" s="58"/>
      <c r="AQ766" s="58"/>
      <c r="AR766" s="58"/>
      <c r="AS766" s="58"/>
      <c r="AT766" s="58"/>
    </row>
    <row r="767" spans="1:46" ht="12.75" customHeight="1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8"/>
      <c r="AN767" s="58"/>
      <c r="AO767" s="58"/>
      <c r="AP767" s="58"/>
      <c r="AQ767" s="58"/>
      <c r="AR767" s="58"/>
      <c r="AS767" s="58"/>
      <c r="AT767" s="58"/>
    </row>
    <row r="768" spans="1:46" ht="12.75" customHeight="1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8"/>
      <c r="AN768" s="58"/>
      <c r="AO768" s="58"/>
      <c r="AP768" s="58"/>
      <c r="AQ768" s="58"/>
      <c r="AR768" s="58"/>
      <c r="AS768" s="58"/>
      <c r="AT768" s="58"/>
    </row>
    <row r="769" spans="1:46" ht="12.75" customHeight="1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8"/>
      <c r="AN769" s="58"/>
      <c r="AO769" s="58"/>
      <c r="AP769" s="58"/>
      <c r="AQ769" s="58"/>
      <c r="AR769" s="58"/>
      <c r="AS769" s="58"/>
      <c r="AT769" s="58"/>
    </row>
    <row r="770" spans="1:46" ht="12.75" customHeight="1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8"/>
      <c r="AN770" s="58"/>
      <c r="AO770" s="58"/>
      <c r="AP770" s="58"/>
      <c r="AQ770" s="58"/>
      <c r="AR770" s="58"/>
      <c r="AS770" s="58"/>
      <c r="AT770" s="58"/>
    </row>
    <row r="771" spans="1:46" ht="12.75" customHeight="1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8"/>
      <c r="AN771" s="58"/>
      <c r="AO771" s="58"/>
      <c r="AP771" s="58"/>
      <c r="AQ771" s="58"/>
      <c r="AR771" s="58"/>
      <c r="AS771" s="58"/>
      <c r="AT771" s="58"/>
    </row>
    <row r="772" spans="1:46" ht="12.75" customHeight="1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8"/>
      <c r="AN772" s="58"/>
      <c r="AO772" s="58"/>
      <c r="AP772" s="58"/>
      <c r="AQ772" s="58"/>
      <c r="AR772" s="58"/>
      <c r="AS772" s="58"/>
      <c r="AT772" s="58"/>
    </row>
    <row r="773" spans="1:46" ht="12.75" customHeight="1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8"/>
      <c r="AN773" s="58"/>
      <c r="AO773" s="58"/>
      <c r="AP773" s="58"/>
      <c r="AQ773" s="58"/>
      <c r="AR773" s="58"/>
      <c r="AS773" s="58"/>
      <c r="AT773" s="58"/>
    </row>
    <row r="774" spans="1:46" ht="12.75" customHeight="1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8"/>
      <c r="AN774" s="58"/>
      <c r="AO774" s="58"/>
      <c r="AP774" s="58"/>
      <c r="AQ774" s="58"/>
      <c r="AR774" s="58"/>
      <c r="AS774" s="58"/>
      <c r="AT774" s="58"/>
    </row>
    <row r="775" spans="1:46" ht="12.75" customHeight="1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8"/>
      <c r="AN775" s="58"/>
      <c r="AO775" s="58"/>
      <c r="AP775" s="58"/>
      <c r="AQ775" s="58"/>
      <c r="AR775" s="58"/>
      <c r="AS775" s="58"/>
      <c r="AT775" s="58"/>
    </row>
    <row r="776" spans="1:46" ht="12.75" customHeight="1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8"/>
      <c r="AN776" s="58"/>
      <c r="AO776" s="58"/>
      <c r="AP776" s="58"/>
      <c r="AQ776" s="58"/>
      <c r="AR776" s="58"/>
      <c r="AS776" s="58"/>
      <c r="AT776" s="58"/>
    </row>
    <row r="777" spans="1:46" ht="12.75" customHeight="1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8"/>
      <c r="AN777" s="58"/>
      <c r="AO777" s="58"/>
      <c r="AP777" s="58"/>
      <c r="AQ777" s="58"/>
      <c r="AR777" s="58"/>
      <c r="AS777" s="58"/>
      <c r="AT777" s="58"/>
    </row>
    <row r="778" spans="1:46" ht="12.75" customHeight="1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8"/>
      <c r="AN778" s="58"/>
      <c r="AO778" s="58"/>
      <c r="AP778" s="58"/>
      <c r="AQ778" s="58"/>
      <c r="AR778" s="58"/>
      <c r="AS778" s="58"/>
      <c r="AT778" s="58"/>
    </row>
    <row r="779" spans="1:46" ht="12.75" customHeight="1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8"/>
      <c r="AN779" s="58"/>
      <c r="AO779" s="58"/>
      <c r="AP779" s="58"/>
      <c r="AQ779" s="58"/>
      <c r="AR779" s="58"/>
      <c r="AS779" s="58"/>
      <c r="AT779" s="58"/>
    </row>
    <row r="780" spans="1:46" ht="12.75" customHeight="1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8"/>
      <c r="AN780" s="58"/>
      <c r="AO780" s="58"/>
      <c r="AP780" s="58"/>
      <c r="AQ780" s="58"/>
      <c r="AR780" s="58"/>
      <c r="AS780" s="58"/>
      <c r="AT780" s="58"/>
    </row>
    <row r="781" spans="1:46" ht="12.75" customHeight="1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8"/>
      <c r="AN781" s="58"/>
      <c r="AO781" s="58"/>
      <c r="AP781" s="58"/>
      <c r="AQ781" s="58"/>
      <c r="AR781" s="58"/>
      <c r="AS781" s="58"/>
      <c r="AT781" s="58"/>
    </row>
    <row r="782" spans="1:46" ht="12.75" customHeight="1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8"/>
      <c r="AN782" s="58"/>
      <c r="AO782" s="58"/>
      <c r="AP782" s="58"/>
      <c r="AQ782" s="58"/>
      <c r="AR782" s="58"/>
      <c r="AS782" s="58"/>
      <c r="AT782" s="58"/>
    </row>
    <row r="783" spans="1:46" ht="12.75" customHeight="1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8"/>
      <c r="AN783" s="58"/>
      <c r="AO783" s="58"/>
      <c r="AP783" s="58"/>
      <c r="AQ783" s="58"/>
      <c r="AR783" s="58"/>
      <c r="AS783" s="58"/>
      <c r="AT783" s="58"/>
    </row>
    <row r="784" spans="1:46" ht="12.75" customHeight="1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8"/>
      <c r="AN784" s="58"/>
      <c r="AO784" s="58"/>
      <c r="AP784" s="58"/>
      <c r="AQ784" s="58"/>
      <c r="AR784" s="58"/>
      <c r="AS784" s="58"/>
      <c r="AT784" s="58"/>
    </row>
    <row r="785" spans="1:46" ht="12.75" customHeight="1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8"/>
      <c r="AN785" s="58"/>
      <c r="AO785" s="58"/>
      <c r="AP785" s="58"/>
      <c r="AQ785" s="58"/>
      <c r="AR785" s="58"/>
      <c r="AS785" s="58"/>
      <c r="AT785" s="58"/>
    </row>
    <row r="786" spans="1:46" ht="12.75" customHeight="1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8"/>
      <c r="AN786" s="58"/>
      <c r="AO786" s="58"/>
      <c r="AP786" s="58"/>
      <c r="AQ786" s="58"/>
      <c r="AR786" s="58"/>
      <c r="AS786" s="58"/>
      <c r="AT786" s="58"/>
    </row>
    <row r="787" spans="1:46" ht="12.75" customHeight="1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8"/>
      <c r="AN787" s="58"/>
      <c r="AO787" s="58"/>
      <c r="AP787" s="58"/>
      <c r="AQ787" s="58"/>
      <c r="AR787" s="58"/>
      <c r="AS787" s="58"/>
      <c r="AT787" s="58"/>
    </row>
    <row r="788" spans="1:46" ht="12.75" customHeight="1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8"/>
      <c r="AN788" s="58"/>
      <c r="AO788" s="58"/>
      <c r="AP788" s="58"/>
      <c r="AQ788" s="58"/>
      <c r="AR788" s="58"/>
      <c r="AS788" s="58"/>
      <c r="AT788" s="58"/>
    </row>
    <row r="789" spans="1:46" ht="12.75" customHeight="1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8"/>
      <c r="AN789" s="58"/>
      <c r="AO789" s="58"/>
      <c r="AP789" s="58"/>
      <c r="AQ789" s="58"/>
      <c r="AR789" s="58"/>
      <c r="AS789" s="58"/>
      <c r="AT789" s="58"/>
    </row>
    <row r="790" spans="1:46" ht="12.75" customHeight="1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8"/>
      <c r="AN790" s="58"/>
      <c r="AO790" s="58"/>
      <c r="AP790" s="58"/>
      <c r="AQ790" s="58"/>
      <c r="AR790" s="58"/>
      <c r="AS790" s="58"/>
      <c r="AT790" s="58"/>
    </row>
    <row r="791" spans="1:46" ht="12.75" customHeight="1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8"/>
      <c r="AN791" s="58"/>
      <c r="AO791" s="58"/>
      <c r="AP791" s="58"/>
      <c r="AQ791" s="58"/>
      <c r="AR791" s="58"/>
      <c r="AS791" s="58"/>
      <c r="AT791" s="58"/>
    </row>
    <row r="792" spans="1:46" ht="12.75" customHeight="1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8"/>
      <c r="AN792" s="58"/>
      <c r="AO792" s="58"/>
      <c r="AP792" s="58"/>
      <c r="AQ792" s="58"/>
      <c r="AR792" s="58"/>
      <c r="AS792" s="58"/>
      <c r="AT792" s="58"/>
    </row>
    <row r="793" spans="1:46" ht="12.75" customHeight="1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8"/>
      <c r="AN793" s="58"/>
      <c r="AO793" s="58"/>
      <c r="AP793" s="58"/>
      <c r="AQ793" s="58"/>
      <c r="AR793" s="58"/>
      <c r="AS793" s="58"/>
      <c r="AT793" s="58"/>
    </row>
    <row r="794" spans="1:46" ht="12.75" customHeight="1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8"/>
      <c r="AN794" s="58"/>
      <c r="AO794" s="58"/>
      <c r="AP794" s="58"/>
      <c r="AQ794" s="58"/>
      <c r="AR794" s="58"/>
      <c r="AS794" s="58"/>
      <c r="AT794" s="58"/>
    </row>
    <row r="795" spans="1:46" ht="12.75" customHeight="1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8"/>
      <c r="AN795" s="58"/>
      <c r="AO795" s="58"/>
      <c r="AP795" s="58"/>
      <c r="AQ795" s="58"/>
      <c r="AR795" s="58"/>
      <c r="AS795" s="58"/>
      <c r="AT795" s="58"/>
    </row>
    <row r="796" spans="1:46" ht="12.75" customHeight="1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8"/>
      <c r="AN796" s="58"/>
      <c r="AO796" s="58"/>
      <c r="AP796" s="58"/>
      <c r="AQ796" s="58"/>
      <c r="AR796" s="58"/>
      <c r="AS796" s="58"/>
      <c r="AT796" s="58"/>
    </row>
    <row r="797" spans="1:46" ht="12.75" customHeight="1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8"/>
      <c r="AN797" s="58"/>
      <c r="AO797" s="58"/>
      <c r="AP797" s="58"/>
      <c r="AQ797" s="58"/>
      <c r="AR797" s="58"/>
      <c r="AS797" s="58"/>
      <c r="AT797" s="58"/>
    </row>
    <row r="798" spans="1:46" ht="12.75" customHeight="1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8"/>
      <c r="AN798" s="58"/>
      <c r="AO798" s="58"/>
      <c r="AP798" s="58"/>
      <c r="AQ798" s="58"/>
      <c r="AR798" s="58"/>
      <c r="AS798" s="58"/>
      <c r="AT798" s="58"/>
    </row>
    <row r="799" spans="1:46" ht="12.75" customHeight="1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8"/>
      <c r="AN799" s="58"/>
      <c r="AO799" s="58"/>
      <c r="AP799" s="58"/>
      <c r="AQ799" s="58"/>
      <c r="AR799" s="58"/>
      <c r="AS799" s="58"/>
      <c r="AT799" s="58"/>
    </row>
    <row r="800" spans="1:46" ht="12.75" customHeight="1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8"/>
      <c r="AN800" s="58"/>
      <c r="AO800" s="58"/>
      <c r="AP800" s="58"/>
      <c r="AQ800" s="58"/>
      <c r="AR800" s="58"/>
      <c r="AS800" s="58"/>
      <c r="AT800" s="58"/>
    </row>
    <row r="801" spans="1:46" ht="12.75" customHeight="1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8"/>
      <c r="AN801" s="58"/>
      <c r="AO801" s="58"/>
      <c r="AP801" s="58"/>
      <c r="AQ801" s="58"/>
      <c r="AR801" s="58"/>
      <c r="AS801" s="58"/>
      <c r="AT801" s="58"/>
    </row>
    <row r="802" spans="1:46" ht="12.75" customHeight="1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8"/>
      <c r="AN802" s="58"/>
      <c r="AO802" s="58"/>
      <c r="AP802" s="58"/>
      <c r="AQ802" s="58"/>
      <c r="AR802" s="58"/>
      <c r="AS802" s="58"/>
      <c r="AT802" s="58"/>
    </row>
    <row r="803" spans="1:46" ht="12.75" customHeight="1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8"/>
      <c r="AN803" s="58"/>
      <c r="AO803" s="58"/>
      <c r="AP803" s="58"/>
      <c r="AQ803" s="58"/>
      <c r="AR803" s="58"/>
      <c r="AS803" s="58"/>
      <c r="AT803" s="58"/>
    </row>
    <row r="804" spans="1:46" ht="12.75" customHeight="1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8"/>
      <c r="AN804" s="58"/>
      <c r="AO804" s="58"/>
      <c r="AP804" s="58"/>
      <c r="AQ804" s="58"/>
      <c r="AR804" s="58"/>
      <c r="AS804" s="58"/>
      <c r="AT804" s="58"/>
    </row>
    <row r="805" spans="1:46" ht="12.75" customHeight="1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8"/>
      <c r="AN805" s="58"/>
      <c r="AO805" s="58"/>
      <c r="AP805" s="58"/>
      <c r="AQ805" s="58"/>
      <c r="AR805" s="58"/>
      <c r="AS805" s="58"/>
      <c r="AT805" s="58"/>
    </row>
    <row r="806" spans="1:46" ht="12.75" customHeight="1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8"/>
      <c r="AN806" s="58"/>
      <c r="AO806" s="58"/>
      <c r="AP806" s="58"/>
      <c r="AQ806" s="58"/>
      <c r="AR806" s="58"/>
      <c r="AS806" s="58"/>
      <c r="AT806" s="58"/>
    </row>
    <row r="807" spans="1:46" ht="12.75" customHeight="1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8"/>
      <c r="AN807" s="58"/>
      <c r="AO807" s="58"/>
      <c r="AP807" s="58"/>
      <c r="AQ807" s="58"/>
      <c r="AR807" s="58"/>
      <c r="AS807" s="58"/>
      <c r="AT807" s="58"/>
    </row>
    <row r="808" spans="1:46" ht="12.75" customHeight="1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8"/>
      <c r="AN808" s="58"/>
      <c r="AO808" s="58"/>
      <c r="AP808" s="58"/>
      <c r="AQ808" s="58"/>
      <c r="AR808" s="58"/>
      <c r="AS808" s="58"/>
      <c r="AT808" s="58"/>
    </row>
    <row r="809" spans="1:46" ht="12.75" customHeight="1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8"/>
      <c r="AN809" s="58"/>
      <c r="AO809" s="58"/>
      <c r="AP809" s="58"/>
      <c r="AQ809" s="58"/>
      <c r="AR809" s="58"/>
      <c r="AS809" s="58"/>
      <c r="AT809" s="58"/>
    </row>
    <row r="810" spans="1:46" ht="12.75" customHeight="1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8"/>
      <c r="AN810" s="58"/>
      <c r="AO810" s="58"/>
      <c r="AP810" s="58"/>
      <c r="AQ810" s="58"/>
      <c r="AR810" s="58"/>
      <c r="AS810" s="58"/>
      <c r="AT810" s="58"/>
    </row>
    <row r="811" spans="1:46" ht="12.75" customHeight="1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8"/>
      <c r="AN811" s="58"/>
      <c r="AO811" s="58"/>
      <c r="AP811" s="58"/>
      <c r="AQ811" s="58"/>
      <c r="AR811" s="58"/>
      <c r="AS811" s="58"/>
      <c r="AT811" s="58"/>
    </row>
    <row r="812" spans="1:46" ht="12.75" customHeight="1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8"/>
      <c r="AN812" s="58"/>
      <c r="AO812" s="58"/>
      <c r="AP812" s="58"/>
      <c r="AQ812" s="58"/>
      <c r="AR812" s="58"/>
      <c r="AS812" s="58"/>
      <c r="AT812" s="58"/>
    </row>
    <row r="813" spans="1:46" ht="12.75" customHeight="1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8"/>
      <c r="AN813" s="58"/>
      <c r="AO813" s="58"/>
      <c r="AP813" s="58"/>
      <c r="AQ813" s="58"/>
      <c r="AR813" s="58"/>
      <c r="AS813" s="58"/>
      <c r="AT813" s="58"/>
    </row>
    <row r="814" spans="1:46" ht="12.75" customHeight="1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8"/>
      <c r="AN814" s="58"/>
      <c r="AO814" s="58"/>
      <c r="AP814" s="58"/>
      <c r="AQ814" s="58"/>
      <c r="AR814" s="58"/>
      <c r="AS814" s="58"/>
      <c r="AT814" s="58"/>
    </row>
    <row r="815" spans="1:46" ht="12.75" customHeight="1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8"/>
      <c r="AN815" s="58"/>
      <c r="AO815" s="58"/>
      <c r="AP815" s="58"/>
      <c r="AQ815" s="58"/>
      <c r="AR815" s="58"/>
      <c r="AS815" s="58"/>
      <c r="AT815" s="58"/>
    </row>
    <row r="816" spans="1:46" ht="12.75" customHeight="1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8"/>
      <c r="AN816" s="58"/>
      <c r="AO816" s="58"/>
      <c r="AP816" s="58"/>
      <c r="AQ816" s="58"/>
      <c r="AR816" s="58"/>
      <c r="AS816" s="58"/>
      <c r="AT816" s="58"/>
    </row>
    <row r="817" spans="1:46" ht="12.75" customHeight="1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8"/>
      <c r="AN817" s="58"/>
      <c r="AO817" s="58"/>
      <c r="AP817" s="58"/>
      <c r="AQ817" s="58"/>
      <c r="AR817" s="58"/>
      <c r="AS817" s="58"/>
      <c r="AT817" s="58"/>
    </row>
    <row r="818" spans="1:46" ht="12.75" customHeight="1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8"/>
      <c r="AN818" s="58"/>
      <c r="AO818" s="58"/>
      <c r="AP818" s="58"/>
      <c r="AQ818" s="58"/>
      <c r="AR818" s="58"/>
      <c r="AS818" s="58"/>
      <c r="AT818" s="58"/>
    </row>
    <row r="819" spans="1:46" ht="12.75" customHeight="1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8"/>
      <c r="AN819" s="58"/>
      <c r="AO819" s="58"/>
      <c r="AP819" s="58"/>
      <c r="AQ819" s="58"/>
      <c r="AR819" s="58"/>
      <c r="AS819" s="58"/>
      <c r="AT819" s="58"/>
    </row>
    <row r="820" spans="1:46" ht="12.75" customHeight="1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8"/>
      <c r="AN820" s="58"/>
      <c r="AO820" s="58"/>
      <c r="AP820" s="58"/>
      <c r="AQ820" s="58"/>
      <c r="AR820" s="58"/>
      <c r="AS820" s="58"/>
      <c r="AT820" s="58"/>
    </row>
    <row r="821" spans="1:46" ht="12.75" customHeight="1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8"/>
      <c r="AN821" s="58"/>
      <c r="AO821" s="58"/>
      <c r="AP821" s="58"/>
      <c r="AQ821" s="58"/>
      <c r="AR821" s="58"/>
      <c r="AS821" s="58"/>
      <c r="AT821" s="58"/>
    </row>
    <row r="822" spans="1:46" ht="12.75" customHeight="1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8"/>
      <c r="AN822" s="58"/>
      <c r="AO822" s="58"/>
      <c r="AP822" s="58"/>
      <c r="AQ822" s="58"/>
      <c r="AR822" s="58"/>
      <c r="AS822" s="58"/>
      <c r="AT822" s="58"/>
    </row>
    <row r="823" spans="1:46" ht="12.75" customHeight="1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8"/>
      <c r="AN823" s="58"/>
      <c r="AO823" s="58"/>
      <c r="AP823" s="58"/>
      <c r="AQ823" s="58"/>
      <c r="AR823" s="58"/>
      <c r="AS823" s="58"/>
      <c r="AT823" s="58"/>
    </row>
    <row r="824" spans="1:46" ht="12.75" customHeight="1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8"/>
      <c r="AN824" s="58"/>
      <c r="AO824" s="58"/>
      <c r="AP824" s="58"/>
      <c r="AQ824" s="58"/>
      <c r="AR824" s="58"/>
      <c r="AS824" s="58"/>
      <c r="AT824" s="58"/>
    </row>
    <row r="825" spans="1:46" ht="12.75" customHeight="1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8"/>
      <c r="AN825" s="58"/>
      <c r="AO825" s="58"/>
      <c r="AP825" s="58"/>
      <c r="AQ825" s="58"/>
      <c r="AR825" s="58"/>
      <c r="AS825" s="58"/>
      <c r="AT825" s="58"/>
    </row>
    <row r="826" spans="1:46" ht="12.75" customHeight="1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8"/>
      <c r="AN826" s="58"/>
      <c r="AO826" s="58"/>
      <c r="AP826" s="58"/>
      <c r="AQ826" s="58"/>
      <c r="AR826" s="58"/>
      <c r="AS826" s="58"/>
      <c r="AT826" s="58"/>
    </row>
    <row r="827" spans="1:46" ht="12.75" customHeight="1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8"/>
      <c r="AN827" s="58"/>
      <c r="AO827" s="58"/>
      <c r="AP827" s="58"/>
      <c r="AQ827" s="58"/>
      <c r="AR827" s="58"/>
      <c r="AS827" s="58"/>
      <c r="AT827" s="58"/>
    </row>
    <row r="828" spans="1:46" ht="12.75" customHeight="1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8"/>
      <c r="AN828" s="58"/>
      <c r="AO828" s="58"/>
      <c r="AP828" s="58"/>
      <c r="AQ828" s="58"/>
      <c r="AR828" s="58"/>
      <c r="AS828" s="58"/>
      <c r="AT828" s="58"/>
    </row>
    <row r="829" spans="1:46" ht="12.75" customHeight="1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8"/>
      <c r="AN829" s="58"/>
      <c r="AO829" s="58"/>
      <c r="AP829" s="58"/>
      <c r="AQ829" s="58"/>
      <c r="AR829" s="58"/>
      <c r="AS829" s="58"/>
      <c r="AT829" s="58"/>
    </row>
    <row r="830" spans="1:46" ht="12.75" customHeight="1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8"/>
      <c r="AN830" s="58"/>
      <c r="AO830" s="58"/>
      <c r="AP830" s="58"/>
      <c r="AQ830" s="58"/>
      <c r="AR830" s="58"/>
      <c r="AS830" s="58"/>
      <c r="AT830" s="58"/>
    </row>
    <row r="831" spans="1:46" ht="12.75" customHeight="1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8"/>
      <c r="AN831" s="58"/>
      <c r="AO831" s="58"/>
      <c r="AP831" s="58"/>
      <c r="AQ831" s="58"/>
      <c r="AR831" s="58"/>
      <c r="AS831" s="58"/>
      <c r="AT831" s="58"/>
    </row>
    <row r="832" spans="1:46" ht="12.75" customHeight="1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8"/>
      <c r="AN832" s="58"/>
      <c r="AO832" s="58"/>
      <c r="AP832" s="58"/>
      <c r="AQ832" s="58"/>
      <c r="AR832" s="58"/>
      <c r="AS832" s="58"/>
      <c r="AT832" s="58"/>
    </row>
    <row r="833" spans="1:46" ht="12.75" customHeight="1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8"/>
      <c r="AN833" s="58"/>
      <c r="AO833" s="58"/>
      <c r="AP833" s="58"/>
      <c r="AQ833" s="58"/>
      <c r="AR833" s="58"/>
      <c r="AS833" s="58"/>
      <c r="AT833" s="58"/>
    </row>
    <row r="834" spans="1:46" ht="12.75" customHeight="1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8"/>
      <c r="AN834" s="58"/>
      <c r="AO834" s="58"/>
      <c r="AP834" s="58"/>
      <c r="AQ834" s="58"/>
      <c r="AR834" s="58"/>
      <c r="AS834" s="58"/>
      <c r="AT834" s="58"/>
    </row>
    <row r="835" spans="1:46" ht="12.75" customHeight="1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8"/>
      <c r="AN835" s="58"/>
      <c r="AO835" s="58"/>
      <c r="AP835" s="58"/>
      <c r="AQ835" s="58"/>
      <c r="AR835" s="58"/>
      <c r="AS835" s="58"/>
      <c r="AT835" s="58"/>
    </row>
    <row r="836" spans="1:46" ht="12.75" customHeight="1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8"/>
      <c r="AN836" s="58"/>
      <c r="AO836" s="58"/>
      <c r="AP836" s="58"/>
      <c r="AQ836" s="58"/>
      <c r="AR836" s="58"/>
      <c r="AS836" s="58"/>
      <c r="AT836" s="58"/>
    </row>
    <row r="837" spans="1:46" ht="12.75" customHeight="1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8"/>
      <c r="AN837" s="58"/>
      <c r="AO837" s="58"/>
      <c r="AP837" s="58"/>
      <c r="AQ837" s="58"/>
      <c r="AR837" s="58"/>
      <c r="AS837" s="58"/>
      <c r="AT837" s="58"/>
    </row>
    <row r="838" spans="1:46" ht="12.75" customHeight="1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8"/>
      <c r="AN838" s="58"/>
      <c r="AO838" s="58"/>
      <c r="AP838" s="58"/>
      <c r="AQ838" s="58"/>
      <c r="AR838" s="58"/>
      <c r="AS838" s="58"/>
      <c r="AT838" s="58"/>
    </row>
    <row r="839" spans="1:46" ht="12.75" customHeight="1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8"/>
      <c r="AN839" s="58"/>
      <c r="AO839" s="58"/>
      <c r="AP839" s="58"/>
      <c r="AQ839" s="58"/>
      <c r="AR839" s="58"/>
      <c r="AS839" s="58"/>
      <c r="AT839" s="58"/>
    </row>
    <row r="840" spans="1:46" ht="12.75" customHeight="1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8"/>
      <c r="AN840" s="58"/>
      <c r="AO840" s="58"/>
      <c r="AP840" s="58"/>
      <c r="AQ840" s="58"/>
      <c r="AR840" s="58"/>
      <c r="AS840" s="58"/>
      <c r="AT840" s="58"/>
    </row>
    <row r="841" spans="1:46" ht="12.75" customHeight="1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8"/>
      <c r="AN841" s="58"/>
      <c r="AO841" s="58"/>
      <c r="AP841" s="58"/>
      <c r="AQ841" s="58"/>
      <c r="AR841" s="58"/>
      <c r="AS841" s="58"/>
      <c r="AT841" s="58"/>
    </row>
    <row r="842" spans="1:46" ht="12.75" customHeight="1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8"/>
      <c r="AN842" s="58"/>
      <c r="AO842" s="58"/>
      <c r="AP842" s="58"/>
      <c r="AQ842" s="58"/>
      <c r="AR842" s="58"/>
      <c r="AS842" s="58"/>
      <c r="AT842" s="58"/>
    </row>
    <row r="843" spans="1:46" ht="12.75" customHeight="1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8"/>
      <c r="AN843" s="58"/>
      <c r="AO843" s="58"/>
      <c r="AP843" s="58"/>
      <c r="AQ843" s="58"/>
      <c r="AR843" s="58"/>
      <c r="AS843" s="58"/>
      <c r="AT843" s="58"/>
    </row>
    <row r="844" spans="1:46" ht="12.75" customHeight="1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8"/>
      <c r="AN844" s="58"/>
      <c r="AO844" s="58"/>
      <c r="AP844" s="58"/>
      <c r="AQ844" s="58"/>
      <c r="AR844" s="58"/>
      <c r="AS844" s="58"/>
      <c r="AT844" s="58"/>
    </row>
    <row r="845" spans="1:46" ht="12.75" customHeight="1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8"/>
      <c r="AN845" s="58"/>
      <c r="AO845" s="58"/>
      <c r="AP845" s="58"/>
      <c r="AQ845" s="58"/>
      <c r="AR845" s="58"/>
      <c r="AS845" s="58"/>
      <c r="AT845" s="58"/>
    </row>
    <row r="846" spans="1:46" ht="12.75" customHeight="1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8"/>
      <c r="AN846" s="58"/>
      <c r="AO846" s="58"/>
      <c r="AP846" s="58"/>
      <c r="AQ846" s="58"/>
      <c r="AR846" s="58"/>
      <c r="AS846" s="58"/>
      <c r="AT846" s="58"/>
    </row>
    <row r="847" spans="1:46" ht="12.75" customHeight="1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8"/>
      <c r="AN847" s="58"/>
      <c r="AO847" s="58"/>
      <c r="AP847" s="58"/>
      <c r="AQ847" s="58"/>
      <c r="AR847" s="58"/>
      <c r="AS847" s="58"/>
      <c r="AT847" s="58"/>
    </row>
    <row r="848" spans="1:46" ht="12.75" customHeight="1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8"/>
      <c r="AN848" s="58"/>
      <c r="AO848" s="58"/>
      <c r="AP848" s="58"/>
      <c r="AQ848" s="58"/>
      <c r="AR848" s="58"/>
      <c r="AS848" s="58"/>
      <c r="AT848" s="58"/>
    </row>
    <row r="849" spans="1:46" ht="12.75" customHeight="1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8"/>
      <c r="AN849" s="58"/>
      <c r="AO849" s="58"/>
      <c r="AP849" s="58"/>
      <c r="AQ849" s="58"/>
      <c r="AR849" s="58"/>
      <c r="AS849" s="58"/>
      <c r="AT849" s="58"/>
    </row>
    <row r="850" spans="1:46" ht="12.75" customHeight="1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8"/>
      <c r="AN850" s="58"/>
      <c r="AO850" s="58"/>
      <c r="AP850" s="58"/>
      <c r="AQ850" s="58"/>
      <c r="AR850" s="58"/>
      <c r="AS850" s="58"/>
      <c r="AT850" s="58"/>
    </row>
    <row r="851" spans="1:46" ht="12.75" customHeight="1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8"/>
      <c r="AN851" s="58"/>
      <c r="AO851" s="58"/>
      <c r="AP851" s="58"/>
      <c r="AQ851" s="58"/>
      <c r="AR851" s="58"/>
      <c r="AS851" s="58"/>
      <c r="AT851" s="58"/>
    </row>
    <row r="852" spans="1:46" ht="12.75" customHeight="1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8"/>
      <c r="AN852" s="58"/>
      <c r="AO852" s="58"/>
      <c r="AP852" s="58"/>
      <c r="AQ852" s="58"/>
      <c r="AR852" s="58"/>
      <c r="AS852" s="58"/>
      <c r="AT852" s="58"/>
    </row>
    <row r="853" spans="1:46" ht="12.75" customHeight="1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8"/>
      <c r="AN853" s="58"/>
      <c r="AO853" s="58"/>
      <c r="AP853" s="58"/>
      <c r="AQ853" s="58"/>
      <c r="AR853" s="58"/>
      <c r="AS853" s="58"/>
      <c r="AT853" s="58"/>
    </row>
    <row r="854" spans="1:46" ht="12.75" customHeight="1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8"/>
      <c r="AN854" s="58"/>
      <c r="AO854" s="58"/>
      <c r="AP854" s="58"/>
      <c r="AQ854" s="58"/>
      <c r="AR854" s="58"/>
      <c r="AS854" s="58"/>
      <c r="AT854" s="58"/>
    </row>
    <row r="855" spans="1:46" ht="12.75" customHeight="1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8"/>
      <c r="AN855" s="58"/>
      <c r="AO855" s="58"/>
      <c r="AP855" s="58"/>
      <c r="AQ855" s="58"/>
      <c r="AR855" s="58"/>
      <c r="AS855" s="58"/>
      <c r="AT855" s="58"/>
    </row>
    <row r="856" spans="1:46" ht="12.75" customHeight="1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8"/>
      <c r="AN856" s="58"/>
      <c r="AO856" s="58"/>
      <c r="AP856" s="58"/>
      <c r="AQ856" s="58"/>
      <c r="AR856" s="58"/>
      <c r="AS856" s="58"/>
      <c r="AT856" s="58"/>
    </row>
    <row r="857" spans="1:46" ht="12.75" customHeight="1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8"/>
      <c r="AN857" s="58"/>
      <c r="AO857" s="58"/>
      <c r="AP857" s="58"/>
      <c r="AQ857" s="58"/>
      <c r="AR857" s="58"/>
      <c r="AS857" s="58"/>
      <c r="AT857" s="58"/>
    </row>
    <row r="858" spans="1:46" ht="12.75" customHeight="1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8"/>
      <c r="AN858" s="58"/>
      <c r="AO858" s="58"/>
      <c r="AP858" s="58"/>
      <c r="AQ858" s="58"/>
      <c r="AR858" s="58"/>
      <c r="AS858" s="58"/>
      <c r="AT858" s="58"/>
    </row>
    <row r="859" spans="1:46" ht="12.75" customHeight="1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8"/>
      <c r="AN859" s="58"/>
      <c r="AO859" s="58"/>
      <c r="AP859" s="58"/>
      <c r="AQ859" s="58"/>
      <c r="AR859" s="58"/>
      <c r="AS859" s="58"/>
      <c r="AT859" s="58"/>
    </row>
    <row r="860" spans="1:46" ht="12.75" customHeight="1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8"/>
      <c r="AN860" s="58"/>
      <c r="AO860" s="58"/>
      <c r="AP860" s="58"/>
      <c r="AQ860" s="58"/>
      <c r="AR860" s="58"/>
      <c r="AS860" s="58"/>
      <c r="AT860" s="58"/>
    </row>
    <row r="861" spans="1:46" ht="12.75" customHeight="1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8"/>
      <c r="AN861" s="58"/>
      <c r="AO861" s="58"/>
      <c r="AP861" s="58"/>
      <c r="AQ861" s="58"/>
      <c r="AR861" s="58"/>
      <c r="AS861" s="58"/>
      <c r="AT861" s="58"/>
    </row>
    <row r="862" spans="1:46" ht="12.75" customHeight="1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8"/>
      <c r="AN862" s="58"/>
      <c r="AO862" s="58"/>
      <c r="AP862" s="58"/>
      <c r="AQ862" s="58"/>
      <c r="AR862" s="58"/>
      <c r="AS862" s="58"/>
      <c r="AT862" s="58"/>
    </row>
    <row r="863" spans="1:46" ht="12.75" customHeight="1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8"/>
      <c r="AN863" s="58"/>
      <c r="AO863" s="58"/>
      <c r="AP863" s="58"/>
      <c r="AQ863" s="58"/>
      <c r="AR863" s="58"/>
      <c r="AS863" s="58"/>
      <c r="AT863" s="58"/>
    </row>
    <row r="864" spans="1:46" ht="12.75" customHeight="1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8"/>
      <c r="AN864" s="58"/>
      <c r="AO864" s="58"/>
      <c r="AP864" s="58"/>
      <c r="AQ864" s="58"/>
      <c r="AR864" s="58"/>
      <c r="AS864" s="58"/>
      <c r="AT864" s="58"/>
    </row>
    <row r="865" spans="1:46" ht="12.75" customHeight="1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8"/>
      <c r="AN865" s="58"/>
      <c r="AO865" s="58"/>
      <c r="AP865" s="58"/>
      <c r="AQ865" s="58"/>
      <c r="AR865" s="58"/>
      <c r="AS865" s="58"/>
      <c r="AT865" s="58"/>
    </row>
    <row r="866" spans="1:46" ht="12.75" customHeight="1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8"/>
      <c r="AN866" s="58"/>
      <c r="AO866" s="58"/>
      <c r="AP866" s="58"/>
      <c r="AQ866" s="58"/>
      <c r="AR866" s="58"/>
      <c r="AS866" s="58"/>
      <c r="AT866" s="58"/>
    </row>
    <row r="867" spans="1:46" ht="12.75" customHeight="1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8"/>
      <c r="AN867" s="58"/>
      <c r="AO867" s="58"/>
      <c r="AP867" s="58"/>
      <c r="AQ867" s="58"/>
      <c r="AR867" s="58"/>
      <c r="AS867" s="58"/>
      <c r="AT867" s="58"/>
    </row>
    <row r="868" spans="1:46" ht="12.75" customHeight="1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8"/>
      <c r="AN868" s="58"/>
      <c r="AO868" s="58"/>
      <c r="AP868" s="58"/>
      <c r="AQ868" s="58"/>
      <c r="AR868" s="58"/>
      <c r="AS868" s="58"/>
      <c r="AT868" s="58"/>
    </row>
    <row r="869" spans="1:46" ht="12.75" customHeight="1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8"/>
      <c r="AN869" s="58"/>
      <c r="AO869" s="58"/>
      <c r="AP869" s="58"/>
      <c r="AQ869" s="58"/>
      <c r="AR869" s="58"/>
      <c r="AS869" s="58"/>
      <c r="AT869" s="58"/>
    </row>
    <row r="870" spans="1:46" ht="12.75" customHeight="1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8"/>
      <c r="AN870" s="58"/>
      <c r="AO870" s="58"/>
      <c r="AP870" s="58"/>
      <c r="AQ870" s="58"/>
      <c r="AR870" s="58"/>
      <c r="AS870" s="58"/>
      <c r="AT870" s="58"/>
    </row>
    <row r="871" spans="1:46" ht="12.75" customHeight="1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8"/>
      <c r="AN871" s="58"/>
      <c r="AO871" s="58"/>
      <c r="AP871" s="58"/>
      <c r="AQ871" s="58"/>
      <c r="AR871" s="58"/>
      <c r="AS871" s="58"/>
      <c r="AT871" s="58"/>
    </row>
    <row r="872" spans="1:46" ht="12.75" customHeight="1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8"/>
      <c r="AN872" s="58"/>
      <c r="AO872" s="58"/>
      <c r="AP872" s="58"/>
      <c r="AQ872" s="58"/>
      <c r="AR872" s="58"/>
      <c r="AS872" s="58"/>
      <c r="AT872" s="58"/>
    </row>
    <row r="873" spans="1:46" ht="12.75" customHeight="1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8"/>
      <c r="AN873" s="58"/>
      <c r="AO873" s="58"/>
      <c r="AP873" s="58"/>
      <c r="AQ873" s="58"/>
      <c r="AR873" s="58"/>
      <c r="AS873" s="58"/>
      <c r="AT873" s="58"/>
    </row>
    <row r="874" spans="1:46" ht="12.75" customHeight="1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8"/>
      <c r="AN874" s="58"/>
      <c r="AO874" s="58"/>
      <c r="AP874" s="58"/>
      <c r="AQ874" s="58"/>
      <c r="AR874" s="58"/>
      <c r="AS874" s="58"/>
      <c r="AT874" s="58"/>
    </row>
    <row r="875" spans="1:46" ht="12.75" customHeight="1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8"/>
      <c r="AN875" s="58"/>
      <c r="AO875" s="58"/>
      <c r="AP875" s="58"/>
      <c r="AQ875" s="58"/>
      <c r="AR875" s="58"/>
      <c r="AS875" s="58"/>
      <c r="AT875" s="58"/>
    </row>
    <row r="876" spans="1:46" ht="12.75" customHeight="1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8"/>
      <c r="AN876" s="58"/>
      <c r="AO876" s="58"/>
      <c r="AP876" s="58"/>
      <c r="AQ876" s="58"/>
      <c r="AR876" s="58"/>
      <c r="AS876" s="58"/>
      <c r="AT876" s="58"/>
    </row>
    <row r="877" spans="1:46" ht="12.75" customHeight="1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8"/>
      <c r="AN877" s="58"/>
      <c r="AO877" s="58"/>
      <c r="AP877" s="58"/>
      <c r="AQ877" s="58"/>
      <c r="AR877" s="58"/>
      <c r="AS877" s="58"/>
      <c r="AT877" s="58"/>
    </row>
    <row r="878" spans="1:46" ht="12.75" customHeight="1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8"/>
      <c r="AN878" s="58"/>
      <c r="AO878" s="58"/>
      <c r="AP878" s="58"/>
      <c r="AQ878" s="58"/>
      <c r="AR878" s="58"/>
      <c r="AS878" s="58"/>
      <c r="AT878" s="58"/>
    </row>
    <row r="879" spans="1:46" ht="12.75" customHeight="1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8"/>
      <c r="AN879" s="58"/>
      <c r="AO879" s="58"/>
      <c r="AP879" s="58"/>
      <c r="AQ879" s="58"/>
      <c r="AR879" s="58"/>
      <c r="AS879" s="58"/>
      <c r="AT879" s="58"/>
    </row>
    <row r="880" spans="1:46" ht="12.75" customHeight="1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8"/>
      <c r="AN880" s="58"/>
      <c r="AO880" s="58"/>
      <c r="AP880" s="58"/>
      <c r="AQ880" s="58"/>
      <c r="AR880" s="58"/>
      <c r="AS880" s="58"/>
      <c r="AT880" s="58"/>
    </row>
    <row r="881" spans="1:46" ht="12.75" customHeight="1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8"/>
      <c r="AN881" s="58"/>
      <c r="AO881" s="58"/>
      <c r="AP881" s="58"/>
      <c r="AQ881" s="58"/>
      <c r="AR881" s="58"/>
      <c r="AS881" s="58"/>
      <c r="AT881" s="58"/>
    </row>
    <row r="882" spans="1:46" ht="12.75" customHeight="1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8"/>
      <c r="AN882" s="58"/>
      <c r="AO882" s="58"/>
      <c r="AP882" s="58"/>
      <c r="AQ882" s="58"/>
      <c r="AR882" s="58"/>
      <c r="AS882" s="58"/>
      <c r="AT882" s="58"/>
    </row>
    <row r="883" spans="1:46" ht="12.75" customHeight="1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8"/>
      <c r="AN883" s="58"/>
      <c r="AO883" s="58"/>
      <c r="AP883" s="58"/>
      <c r="AQ883" s="58"/>
      <c r="AR883" s="58"/>
      <c r="AS883" s="58"/>
      <c r="AT883" s="58"/>
    </row>
    <row r="884" spans="1:46" ht="12.75" customHeight="1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8"/>
      <c r="AN884" s="58"/>
      <c r="AO884" s="58"/>
      <c r="AP884" s="58"/>
      <c r="AQ884" s="58"/>
      <c r="AR884" s="58"/>
      <c r="AS884" s="58"/>
      <c r="AT884" s="58"/>
    </row>
    <row r="885" spans="1:46" ht="12.75" customHeight="1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8"/>
      <c r="AN885" s="58"/>
      <c r="AO885" s="58"/>
      <c r="AP885" s="58"/>
      <c r="AQ885" s="58"/>
      <c r="AR885" s="58"/>
      <c r="AS885" s="58"/>
      <c r="AT885" s="58"/>
    </row>
    <row r="886" spans="1:46" ht="12.75" customHeight="1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8"/>
      <c r="AN886" s="58"/>
      <c r="AO886" s="58"/>
      <c r="AP886" s="58"/>
      <c r="AQ886" s="58"/>
      <c r="AR886" s="58"/>
      <c r="AS886" s="58"/>
      <c r="AT886" s="58"/>
    </row>
    <row r="887" spans="1:46" ht="12.75" customHeight="1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8"/>
      <c r="AN887" s="58"/>
      <c r="AO887" s="58"/>
      <c r="AP887" s="58"/>
      <c r="AQ887" s="58"/>
      <c r="AR887" s="58"/>
      <c r="AS887" s="58"/>
      <c r="AT887" s="58"/>
    </row>
    <row r="888" spans="1:46" ht="12.75" customHeight="1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8"/>
      <c r="AN888" s="58"/>
      <c r="AO888" s="58"/>
      <c r="AP888" s="58"/>
      <c r="AQ888" s="58"/>
      <c r="AR888" s="58"/>
      <c r="AS888" s="58"/>
      <c r="AT888" s="58"/>
    </row>
    <row r="889" spans="1:46" ht="12.75" customHeight="1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8"/>
      <c r="AN889" s="58"/>
      <c r="AO889" s="58"/>
      <c r="AP889" s="58"/>
      <c r="AQ889" s="58"/>
      <c r="AR889" s="58"/>
      <c r="AS889" s="58"/>
      <c r="AT889" s="58"/>
    </row>
    <row r="890" spans="1:46" ht="12.75" customHeight="1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8"/>
      <c r="AN890" s="58"/>
      <c r="AO890" s="58"/>
      <c r="AP890" s="58"/>
      <c r="AQ890" s="58"/>
      <c r="AR890" s="58"/>
      <c r="AS890" s="58"/>
      <c r="AT890" s="58"/>
    </row>
    <row r="891" spans="1:46" ht="12.75" customHeight="1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8"/>
      <c r="AN891" s="58"/>
      <c r="AO891" s="58"/>
      <c r="AP891" s="58"/>
      <c r="AQ891" s="58"/>
      <c r="AR891" s="58"/>
      <c r="AS891" s="58"/>
      <c r="AT891" s="58"/>
    </row>
    <row r="892" spans="1:46" ht="12.75" customHeight="1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8"/>
      <c r="AN892" s="58"/>
      <c r="AO892" s="58"/>
      <c r="AP892" s="58"/>
      <c r="AQ892" s="58"/>
      <c r="AR892" s="58"/>
      <c r="AS892" s="58"/>
      <c r="AT892" s="58"/>
    </row>
    <row r="893" spans="1:46" ht="12.75" customHeight="1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8"/>
      <c r="AN893" s="58"/>
      <c r="AO893" s="58"/>
      <c r="AP893" s="58"/>
      <c r="AQ893" s="58"/>
      <c r="AR893" s="58"/>
      <c r="AS893" s="58"/>
      <c r="AT893" s="58"/>
    </row>
    <row r="894" spans="1:46" ht="12.75" customHeight="1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8"/>
      <c r="AN894" s="58"/>
      <c r="AO894" s="58"/>
      <c r="AP894" s="58"/>
      <c r="AQ894" s="58"/>
      <c r="AR894" s="58"/>
      <c r="AS894" s="58"/>
      <c r="AT894" s="58"/>
    </row>
    <row r="895" spans="1:46" ht="12.75" customHeight="1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8"/>
      <c r="AN895" s="58"/>
      <c r="AO895" s="58"/>
      <c r="AP895" s="58"/>
      <c r="AQ895" s="58"/>
      <c r="AR895" s="58"/>
      <c r="AS895" s="58"/>
      <c r="AT895" s="58"/>
    </row>
    <row r="896" spans="1:46" ht="12.75" customHeight="1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8"/>
      <c r="AN896" s="58"/>
      <c r="AO896" s="58"/>
      <c r="AP896" s="58"/>
      <c r="AQ896" s="58"/>
      <c r="AR896" s="58"/>
      <c r="AS896" s="58"/>
      <c r="AT896" s="58"/>
    </row>
    <row r="897" spans="1:46" ht="12.75" customHeight="1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8"/>
      <c r="AN897" s="58"/>
      <c r="AO897" s="58"/>
      <c r="AP897" s="58"/>
      <c r="AQ897" s="58"/>
      <c r="AR897" s="58"/>
      <c r="AS897" s="58"/>
      <c r="AT897" s="58"/>
    </row>
    <row r="898" spans="1:46" ht="12.75" customHeight="1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8"/>
      <c r="AN898" s="58"/>
      <c r="AO898" s="58"/>
      <c r="AP898" s="58"/>
      <c r="AQ898" s="58"/>
      <c r="AR898" s="58"/>
      <c r="AS898" s="58"/>
      <c r="AT898" s="58"/>
    </row>
    <row r="899" spans="1:46" ht="12.75" customHeight="1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8"/>
      <c r="AN899" s="58"/>
      <c r="AO899" s="58"/>
      <c r="AP899" s="58"/>
      <c r="AQ899" s="58"/>
      <c r="AR899" s="58"/>
      <c r="AS899" s="58"/>
      <c r="AT899" s="58"/>
    </row>
    <row r="900" spans="1:46" ht="12.75" customHeight="1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8"/>
      <c r="AN900" s="58"/>
      <c r="AO900" s="58"/>
      <c r="AP900" s="58"/>
      <c r="AQ900" s="58"/>
      <c r="AR900" s="58"/>
      <c r="AS900" s="58"/>
      <c r="AT900" s="58"/>
    </row>
    <row r="901" spans="1:46" ht="12.75" customHeight="1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8"/>
      <c r="AN901" s="58"/>
      <c r="AO901" s="58"/>
      <c r="AP901" s="58"/>
      <c r="AQ901" s="58"/>
      <c r="AR901" s="58"/>
      <c r="AS901" s="58"/>
      <c r="AT901" s="58"/>
    </row>
    <row r="902" spans="1:46" ht="12.75" customHeight="1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8"/>
      <c r="AN902" s="58"/>
      <c r="AO902" s="58"/>
      <c r="AP902" s="58"/>
      <c r="AQ902" s="58"/>
      <c r="AR902" s="58"/>
      <c r="AS902" s="58"/>
      <c r="AT902" s="58"/>
    </row>
    <row r="903" spans="1:46" ht="12.75" customHeight="1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8"/>
      <c r="AN903" s="58"/>
      <c r="AO903" s="58"/>
      <c r="AP903" s="58"/>
      <c r="AQ903" s="58"/>
      <c r="AR903" s="58"/>
      <c r="AS903" s="58"/>
      <c r="AT903" s="58"/>
    </row>
    <row r="904" spans="1:46" ht="12.75" customHeight="1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8"/>
      <c r="AN904" s="58"/>
      <c r="AO904" s="58"/>
      <c r="AP904" s="58"/>
      <c r="AQ904" s="58"/>
      <c r="AR904" s="58"/>
      <c r="AS904" s="58"/>
      <c r="AT904" s="58"/>
    </row>
    <row r="905" spans="1:46" ht="12.75" customHeight="1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8"/>
      <c r="AN905" s="58"/>
      <c r="AO905" s="58"/>
      <c r="AP905" s="58"/>
      <c r="AQ905" s="58"/>
      <c r="AR905" s="58"/>
      <c r="AS905" s="58"/>
      <c r="AT905" s="58"/>
    </row>
    <row r="906" spans="1:46" ht="12.75" customHeight="1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8"/>
      <c r="AN906" s="58"/>
      <c r="AO906" s="58"/>
      <c r="AP906" s="58"/>
      <c r="AQ906" s="58"/>
      <c r="AR906" s="58"/>
      <c r="AS906" s="58"/>
      <c r="AT906" s="58"/>
    </row>
    <row r="907" spans="1:46" ht="12.75" customHeight="1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8"/>
      <c r="AN907" s="58"/>
      <c r="AO907" s="58"/>
      <c r="AP907" s="58"/>
      <c r="AQ907" s="58"/>
      <c r="AR907" s="58"/>
      <c r="AS907" s="58"/>
      <c r="AT907" s="58"/>
    </row>
    <row r="908" spans="1:46" ht="12.75" customHeight="1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8"/>
      <c r="AN908" s="58"/>
      <c r="AO908" s="58"/>
      <c r="AP908" s="58"/>
      <c r="AQ908" s="58"/>
      <c r="AR908" s="58"/>
      <c r="AS908" s="58"/>
      <c r="AT908" s="58"/>
    </row>
    <row r="909" spans="1:46" ht="12.75" customHeight="1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8"/>
      <c r="AN909" s="58"/>
      <c r="AO909" s="58"/>
      <c r="AP909" s="58"/>
      <c r="AQ909" s="58"/>
      <c r="AR909" s="58"/>
      <c r="AS909" s="58"/>
      <c r="AT909" s="58"/>
    </row>
    <row r="910" spans="1:46" ht="12.75" customHeight="1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8"/>
      <c r="AN910" s="58"/>
      <c r="AO910" s="58"/>
      <c r="AP910" s="58"/>
      <c r="AQ910" s="58"/>
      <c r="AR910" s="58"/>
      <c r="AS910" s="58"/>
      <c r="AT910" s="58"/>
    </row>
    <row r="911" spans="1:46" ht="12.75" customHeight="1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8"/>
      <c r="AN911" s="58"/>
      <c r="AO911" s="58"/>
      <c r="AP911" s="58"/>
      <c r="AQ911" s="58"/>
      <c r="AR911" s="58"/>
      <c r="AS911" s="58"/>
      <c r="AT911" s="58"/>
    </row>
    <row r="912" spans="1:46" ht="12.75" customHeight="1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8"/>
      <c r="AN912" s="58"/>
      <c r="AO912" s="58"/>
      <c r="AP912" s="58"/>
      <c r="AQ912" s="58"/>
      <c r="AR912" s="58"/>
      <c r="AS912" s="58"/>
      <c r="AT912" s="58"/>
    </row>
    <row r="913" spans="1:46" ht="12.75" customHeight="1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8"/>
      <c r="AN913" s="58"/>
      <c r="AO913" s="58"/>
      <c r="AP913" s="58"/>
      <c r="AQ913" s="58"/>
      <c r="AR913" s="58"/>
      <c r="AS913" s="58"/>
      <c r="AT913" s="58"/>
    </row>
    <row r="914" spans="1:46" ht="12.75" customHeight="1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8"/>
      <c r="AN914" s="58"/>
      <c r="AO914" s="58"/>
      <c r="AP914" s="58"/>
      <c r="AQ914" s="58"/>
      <c r="AR914" s="58"/>
      <c r="AS914" s="58"/>
      <c r="AT914" s="58"/>
    </row>
    <row r="915" spans="1:46" ht="12.75" customHeight="1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8"/>
      <c r="AN915" s="58"/>
      <c r="AO915" s="58"/>
      <c r="AP915" s="58"/>
      <c r="AQ915" s="58"/>
      <c r="AR915" s="58"/>
      <c r="AS915" s="58"/>
      <c r="AT915" s="58"/>
    </row>
    <row r="916" spans="1:46" ht="12.75" customHeight="1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8"/>
      <c r="AN916" s="58"/>
      <c r="AO916" s="58"/>
      <c r="AP916" s="58"/>
      <c r="AQ916" s="58"/>
      <c r="AR916" s="58"/>
      <c r="AS916" s="58"/>
      <c r="AT916" s="58"/>
    </row>
    <row r="917" spans="1:46" ht="12.75" customHeight="1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8"/>
      <c r="AN917" s="58"/>
      <c r="AO917" s="58"/>
      <c r="AP917" s="58"/>
      <c r="AQ917" s="58"/>
      <c r="AR917" s="58"/>
      <c r="AS917" s="58"/>
      <c r="AT917" s="58"/>
    </row>
    <row r="918" spans="1:46" ht="12.75" customHeight="1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8"/>
      <c r="AN918" s="58"/>
      <c r="AO918" s="58"/>
      <c r="AP918" s="58"/>
      <c r="AQ918" s="58"/>
      <c r="AR918" s="58"/>
      <c r="AS918" s="58"/>
      <c r="AT918" s="58"/>
    </row>
    <row r="919" spans="1:46" ht="12.75" customHeight="1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8"/>
      <c r="AN919" s="58"/>
      <c r="AO919" s="58"/>
      <c r="AP919" s="58"/>
      <c r="AQ919" s="58"/>
      <c r="AR919" s="58"/>
      <c r="AS919" s="58"/>
      <c r="AT919" s="58"/>
    </row>
    <row r="920" spans="1:46" ht="12.75" customHeight="1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8"/>
      <c r="AN920" s="58"/>
      <c r="AO920" s="58"/>
      <c r="AP920" s="58"/>
      <c r="AQ920" s="58"/>
      <c r="AR920" s="58"/>
      <c r="AS920" s="58"/>
      <c r="AT920" s="58"/>
    </row>
    <row r="921" spans="1:46" ht="12.75" customHeight="1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8"/>
      <c r="AN921" s="58"/>
      <c r="AO921" s="58"/>
      <c r="AP921" s="58"/>
      <c r="AQ921" s="58"/>
      <c r="AR921" s="58"/>
      <c r="AS921" s="58"/>
      <c r="AT921" s="58"/>
    </row>
    <row r="922" spans="1:46" ht="12.75" customHeight="1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8"/>
      <c r="AN922" s="58"/>
      <c r="AO922" s="58"/>
      <c r="AP922" s="58"/>
      <c r="AQ922" s="58"/>
      <c r="AR922" s="58"/>
      <c r="AS922" s="58"/>
      <c r="AT922" s="58"/>
    </row>
    <row r="923" spans="1:46" ht="12.75" customHeight="1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8"/>
      <c r="AN923" s="58"/>
      <c r="AO923" s="58"/>
      <c r="AP923" s="58"/>
      <c r="AQ923" s="58"/>
      <c r="AR923" s="58"/>
      <c r="AS923" s="58"/>
      <c r="AT923" s="58"/>
    </row>
    <row r="924" spans="1:46" ht="12.75" customHeight="1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8"/>
      <c r="AN924" s="58"/>
      <c r="AO924" s="58"/>
      <c r="AP924" s="58"/>
      <c r="AQ924" s="58"/>
      <c r="AR924" s="58"/>
      <c r="AS924" s="58"/>
      <c r="AT924" s="58"/>
    </row>
    <row r="925" spans="1:46" ht="12.75" customHeight="1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8"/>
      <c r="AN925" s="58"/>
      <c r="AO925" s="58"/>
      <c r="AP925" s="58"/>
      <c r="AQ925" s="58"/>
      <c r="AR925" s="58"/>
      <c r="AS925" s="58"/>
      <c r="AT925" s="58"/>
    </row>
    <row r="926" spans="1:46" ht="12.75" customHeight="1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8"/>
      <c r="AN926" s="58"/>
      <c r="AO926" s="58"/>
      <c r="AP926" s="58"/>
      <c r="AQ926" s="58"/>
      <c r="AR926" s="58"/>
      <c r="AS926" s="58"/>
      <c r="AT926" s="58"/>
    </row>
    <row r="927" spans="1:46" ht="12.75" customHeight="1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8"/>
      <c r="AN927" s="58"/>
      <c r="AO927" s="58"/>
      <c r="AP927" s="58"/>
      <c r="AQ927" s="58"/>
      <c r="AR927" s="58"/>
      <c r="AS927" s="58"/>
      <c r="AT927" s="58"/>
    </row>
    <row r="928" spans="1:46" ht="12.75" customHeight="1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8"/>
      <c r="AN928" s="58"/>
      <c r="AO928" s="58"/>
      <c r="AP928" s="58"/>
      <c r="AQ928" s="58"/>
      <c r="AR928" s="58"/>
      <c r="AS928" s="58"/>
      <c r="AT928" s="58"/>
    </row>
    <row r="929" spans="1:46" ht="12.75" customHeight="1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8"/>
      <c r="AN929" s="58"/>
      <c r="AO929" s="58"/>
      <c r="AP929" s="58"/>
      <c r="AQ929" s="58"/>
      <c r="AR929" s="58"/>
      <c r="AS929" s="58"/>
      <c r="AT929" s="58"/>
    </row>
    <row r="930" spans="1:46" ht="12.75" customHeight="1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8"/>
      <c r="AN930" s="58"/>
      <c r="AO930" s="58"/>
      <c r="AP930" s="58"/>
      <c r="AQ930" s="58"/>
      <c r="AR930" s="58"/>
      <c r="AS930" s="58"/>
      <c r="AT930" s="58"/>
    </row>
    <row r="931" spans="1:46" ht="12.75" customHeight="1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8"/>
      <c r="AN931" s="58"/>
      <c r="AO931" s="58"/>
      <c r="AP931" s="58"/>
      <c r="AQ931" s="58"/>
      <c r="AR931" s="58"/>
      <c r="AS931" s="58"/>
      <c r="AT931" s="58"/>
    </row>
    <row r="932" spans="1:46" ht="12.75" customHeight="1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8"/>
      <c r="AN932" s="58"/>
      <c r="AO932" s="58"/>
      <c r="AP932" s="58"/>
      <c r="AQ932" s="58"/>
      <c r="AR932" s="58"/>
      <c r="AS932" s="58"/>
      <c r="AT932" s="58"/>
    </row>
    <row r="933" spans="1:46" ht="12.75" customHeight="1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8"/>
      <c r="AN933" s="58"/>
      <c r="AO933" s="58"/>
      <c r="AP933" s="58"/>
      <c r="AQ933" s="58"/>
      <c r="AR933" s="58"/>
      <c r="AS933" s="58"/>
      <c r="AT933" s="58"/>
    </row>
    <row r="934" spans="1:46" ht="12.75" customHeight="1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8"/>
      <c r="AN934" s="58"/>
      <c r="AO934" s="58"/>
      <c r="AP934" s="58"/>
      <c r="AQ934" s="58"/>
      <c r="AR934" s="58"/>
      <c r="AS934" s="58"/>
      <c r="AT934" s="58"/>
    </row>
    <row r="935" spans="1:46" ht="12.75" customHeight="1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8"/>
      <c r="AN935" s="58"/>
      <c r="AO935" s="58"/>
      <c r="AP935" s="58"/>
      <c r="AQ935" s="58"/>
      <c r="AR935" s="58"/>
      <c r="AS935" s="58"/>
      <c r="AT935" s="58"/>
    </row>
    <row r="936" spans="1:46" ht="12.75" customHeight="1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8"/>
      <c r="AN936" s="58"/>
      <c r="AO936" s="58"/>
      <c r="AP936" s="58"/>
      <c r="AQ936" s="58"/>
      <c r="AR936" s="58"/>
      <c r="AS936" s="58"/>
      <c r="AT936" s="58"/>
    </row>
    <row r="937" spans="1:46" ht="12.75" customHeight="1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8"/>
      <c r="AN937" s="58"/>
      <c r="AO937" s="58"/>
      <c r="AP937" s="58"/>
      <c r="AQ937" s="58"/>
      <c r="AR937" s="58"/>
      <c r="AS937" s="58"/>
      <c r="AT937" s="58"/>
    </row>
    <row r="938" spans="1:46" ht="12.75" customHeight="1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8"/>
      <c r="AN938" s="58"/>
      <c r="AO938" s="58"/>
      <c r="AP938" s="58"/>
      <c r="AQ938" s="58"/>
      <c r="AR938" s="58"/>
      <c r="AS938" s="58"/>
      <c r="AT938" s="58"/>
    </row>
    <row r="939" spans="1:46" ht="12.75" customHeight="1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8"/>
      <c r="AN939" s="58"/>
      <c r="AO939" s="58"/>
      <c r="AP939" s="58"/>
      <c r="AQ939" s="58"/>
      <c r="AR939" s="58"/>
      <c r="AS939" s="58"/>
      <c r="AT939" s="58"/>
    </row>
    <row r="940" spans="1:46" ht="12.75" customHeight="1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8"/>
      <c r="AN940" s="58"/>
      <c r="AO940" s="58"/>
      <c r="AP940" s="58"/>
      <c r="AQ940" s="58"/>
      <c r="AR940" s="58"/>
      <c r="AS940" s="58"/>
      <c r="AT940" s="58"/>
    </row>
    <row r="941" spans="1:46" ht="12.75" customHeight="1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8"/>
      <c r="AN941" s="58"/>
      <c r="AO941" s="58"/>
      <c r="AP941" s="58"/>
      <c r="AQ941" s="58"/>
      <c r="AR941" s="58"/>
      <c r="AS941" s="58"/>
      <c r="AT941" s="58"/>
    </row>
    <row r="942" spans="1:46" ht="12.75" customHeight="1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8"/>
      <c r="AN942" s="58"/>
      <c r="AO942" s="58"/>
      <c r="AP942" s="58"/>
      <c r="AQ942" s="58"/>
      <c r="AR942" s="58"/>
      <c r="AS942" s="58"/>
      <c r="AT942" s="58"/>
    </row>
    <row r="943" spans="1:46" ht="12.75" customHeight="1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8"/>
      <c r="AN943" s="58"/>
      <c r="AO943" s="58"/>
      <c r="AP943" s="58"/>
      <c r="AQ943" s="58"/>
      <c r="AR943" s="58"/>
      <c r="AS943" s="58"/>
      <c r="AT943" s="58"/>
    </row>
    <row r="944" spans="1:46" ht="12.75" customHeight="1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8"/>
      <c r="AN944" s="58"/>
      <c r="AO944" s="58"/>
      <c r="AP944" s="58"/>
      <c r="AQ944" s="58"/>
      <c r="AR944" s="58"/>
      <c r="AS944" s="58"/>
      <c r="AT944" s="58"/>
    </row>
    <row r="945" spans="1:46" ht="12.75" customHeight="1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8"/>
      <c r="AN945" s="58"/>
      <c r="AO945" s="58"/>
      <c r="AP945" s="58"/>
      <c r="AQ945" s="58"/>
      <c r="AR945" s="58"/>
      <c r="AS945" s="58"/>
      <c r="AT945" s="58"/>
    </row>
    <row r="946" spans="1:46" ht="12.75" customHeight="1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8"/>
      <c r="AN946" s="58"/>
      <c r="AO946" s="58"/>
      <c r="AP946" s="58"/>
      <c r="AQ946" s="58"/>
      <c r="AR946" s="58"/>
      <c r="AS946" s="58"/>
      <c r="AT946" s="58"/>
    </row>
    <row r="947" spans="1:46" ht="12.75" customHeight="1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8"/>
      <c r="AN947" s="58"/>
      <c r="AO947" s="58"/>
      <c r="AP947" s="58"/>
      <c r="AQ947" s="58"/>
      <c r="AR947" s="58"/>
      <c r="AS947" s="58"/>
      <c r="AT947" s="58"/>
    </row>
    <row r="948" spans="1:46" ht="12.75" customHeight="1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8"/>
      <c r="AN948" s="58"/>
      <c r="AO948" s="58"/>
      <c r="AP948" s="58"/>
      <c r="AQ948" s="58"/>
      <c r="AR948" s="58"/>
      <c r="AS948" s="58"/>
      <c r="AT948" s="58"/>
    </row>
    <row r="949" spans="1:46" ht="12.75" customHeight="1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8"/>
      <c r="AN949" s="58"/>
      <c r="AO949" s="58"/>
      <c r="AP949" s="58"/>
      <c r="AQ949" s="58"/>
      <c r="AR949" s="58"/>
      <c r="AS949" s="58"/>
      <c r="AT949" s="58"/>
    </row>
    <row r="950" spans="1:46" ht="12.75" customHeight="1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8"/>
      <c r="AN950" s="58"/>
      <c r="AO950" s="58"/>
      <c r="AP950" s="58"/>
      <c r="AQ950" s="58"/>
      <c r="AR950" s="58"/>
      <c r="AS950" s="58"/>
      <c r="AT950" s="58"/>
    </row>
    <row r="951" spans="1:46" ht="12.75" customHeight="1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8"/>
      <c r="AN951" s="58"/>
      <c r="AO951" s="58"/>
      <c r="AP951" s="58"/>
      <c r="AQ951" s="58"/>
      <c r="AR951" s="58"/>
      <c r="AS951" s="58"/>
      <c r="AT951" s="58"/>
    </row>
    <row r="952" spans="1:46" ht="12.75" customHeight="1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8"/>
      <c r="AN952" s="58"/>
      <c r="AO952" s="58"/>
      <c r="AP952" s="58"/>
      <c r="AQ952" s="58"/>
      <c r="AR952" s="58"/>
      <c r="AS952" s="58"/>
      <c r="AT952" s="58"/>
    </row>
    <row r="953" spans="1:46" ht="12.75" customHeight="1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8"/>
      <c r="AN953" s="58"/>
      <c r="AO953" s="58"/>
      <c r="AP953" s="58"/>
      <c r="AQ953" s="58"/>
      <c r="AR953" s="58"/>
      <c r="AS953" s="58"/>
      <c r="AT953" s="58"/>
    </row>
    <row r="954" spans="1:46" ht="12.75" customHeight="1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8"/>
      <c r="AN954" s="58"/>
      <c r="AO954" s="58"/>
      <c r="AP954" s="58"/>
      <c r="AQ954" s="58"/>
      <c r="AR954" s="58"/>
      <c r="AS954" s="58"/>
      <c r="AT954" s="58"/>
    </row>
    <row r="955" spans="1:46" ht="12.75" customHeight="1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8"/>
      <c r="AN955" s="58"/>
      <c r="AO955" s="58"/>
      <c r="AP955" s="58"/>
      <c r="AQ955" s="58"/>
      <c r="AR955" s="58"/>
      <c r="AS955" s="58"/>
      <c r="AT955" s="58"/>
    </row>
    <row r="956" spans="1:46" ht="12.75" customHeight="1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8"/>
      <c r="AN956" s="58"/>
      <c r="AO956" s="58"/>
      <c r="AP956" s="58"/>
      <c r="AQ956" s="58"/>
      <c r="AR956" s="58"/>
      <c r="AS956" s="58"/>
      <c r="AT956" s="58"/>
    </row>
    <row r="957" spans="1:46" ht="12.75" customHeight="1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8"/>
      <c r="AN957" s="58"/>
      <c r="AO957" s="58"/>
      <c r="AP957" s="58"/>
      <c r="AQ957" s="58"/>
      <c r="AR957" s="58"/>
      <c r="AS957" s="58"/>
      <c r="AT957" s="58"/>
    </row>
    <row r="958" spans="1:46" ht="12.75" customHeight="1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8"/>
      <c r="AN958" s="58"/>
      <c r="AO958" s="58"/>
      <c r="AP958" s="58"/>
      <c r="AQ958" s="58"/>
      <c r="AR958" s="58"/>
      <c r="AS958" s="58"/>
      <c r="AT958" s="58"/>
    </row>
    <row r="959" spans="1:46" ht="12.75" customHeight="1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8"/>
      <c r="AN959" s="58"/>
      <c r="AO959" s="58"/>
      <c r="AP959" s="58"/>
      <c r="AQ959" s="58"/>
      <c r="AR959" s="58"/>
      <c r="AS959" s="58"/>
      <c r="AT959" s="58"/>
    </row>
    <row r="960" spans="1:46" ht="12.75" customHeight="1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8"/>
      <c r="AN960" s="58"/>
      <c r="AO960" s="58"/>
      <c r="AP960" s="58"/>
      <c r="AQ960" s="58"/>
      <c r="AR960" s="58"/>
      <c r="AS960" s="58"/>
      <c r="AT960" s="58"/>
    </row>
    <row r="961" spans="1:46" ht="12.75" customHeight="1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8"/>
      <c r="AN961" s="58"/>
      <c r="AO961" s="58"/>
      <c r="AP961" s="58"/>
      <c r="AQ961" s="58"/>
      <c r="AR961" s="58"/>
      <c r="AS961" s="58"/>
      <c r="AT961" s="58"/>
    </row>
    <row r="962" spans="1:46" ht="12.75" customHeight="1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8"/>
      <c r="AN962" s="58"/>
      <c r="AO962" s="58"/>
      <c r="AP962" s="58"/>
      <c r="AQ962" s="58"/>
      <c r="AR962" s="58"/>
      <c r="AS962" s="58"/>
      <c r="AT962" s="58"/>
    </row>
    <row r="963" spans="1:46" ht="12.75" customHeight="1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8"/>
      <c r="AN963" s="58"/>
      <c r="AO963" s="58"/>
      <c r="AP963" s="58"/>
      <c r="AQ963" s="58"/>
      <c r="AR963" s="58"/>
      <c r="AS963" s="58"/>
      <c r="AT963" s="58"/>
    </row>
    <row r="964" spans="1:46" ht="12.75" customHeight="1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8"/>
      <c r="AN964" s="58"/>
      <c r="AO964" s="58"/>
      <c r="AP964" s="58"/>
      <c r="AQ964" s="58"/>
      <c r="AR964" s="58"/>
      <c r="AS964" s="58"/>
      <c r="AT964" s="58"/>
    </row>
    <row r="965" spans="1:46" ht="12.75" customHeight="1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8"/>
      <c r="AN965" s="58"/>
      <c r="AO965" s="58"/>
      <c r="AP965" s="58"/>
      <c r="AQ965" s="58"/>
      <c r="AR965" s="58"/>
      <c r="AS965" s="58"/>
      <c r="AT965" s="58"/>
    </row>
    <row r="966" spans="1:46" ht="12.75" customHeight="1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8"/>
      <c r="AN966" s="58"/>
      <c r="AO966" s="58"/>
      <c r="AP966" s="58"/>
      <c r="AQ966" s="58"/>
      <c r="AR966" s="58"/>
      <c r="AS966" s="58"/>
      <c r="AT966" s="58"/>
    </row>
    <row r="967" spans="1:46" ht="12.75" customHeight="1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8"/>
      <c r="AN967" s="58"/>
      <c r="AO967" s="58"/>
      <c r="AP967" s="58"/>
      <c r="AQ967" s="58"/>
      <c r="AR967" s="58"/>
      <c r="AS967" s="58"/>
      <c r="AT967" s="58"/>
    </row>
    <row r="968" spans="1:46" ht="12.75" customHeight="1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8"/>
      <c r="AN968" s="58"/>
      <c r="AO968" s="58"/>
      <c r="AP968" s="58"/>
      <c r="AQ968" s="58"/>
      <c r="AR968" s="58"/>
      <c r="AS968" s="58"/>
      <c r="AT968" s="58"/>
    </row>
    <row r="969" spans="1:46" ht="12.75" customHeight="1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8"/>
      <c r="AN969" s="58"/>
      <c r="AO969" s="58"/>
      <c r="AP969" s="58"/>
      <c r="AQ969" s="58"/>
      <c r="AR969" s="58"/>
      <c r="AS969" s="58"/>
      <c r="AT969" s="58"/>
    </row>
    <row r="970" spans="1:46" ht="12.75" customHeight="1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8"/>
      <c r="AN970" s="58"/>
      <c r="AO970" s="58"/>
      <c r="AP970" s="58"/>
      <c r="AQ970" s="58"/>
      <c r="AR970" s="58"/>
      <c r="AS970" s="58"/>
      <c r="AT970" s="58"/>
    </row>
    <row r="971" spans="1:46" ht="12.75" customHeight="1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8"/>
      <c r="AN971" s="58"/>
      <c r="AO971" s="58"/>
      <c r="AP971" s="58"/>
      <c r="AQ971" s="58"/>
      <c r="AR971" s="58"/>
      <c r="AS971" s="58"/>
      <c r="AT971" s="58"/>
    </row>
    <row r="972" spans="1:46" ht="12.75" customHeight="1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8"/>
      <c r="AN972" s="58"/>
      <c r="AO972" s="58"/>
      <c r="AP972" s="58"/>
      <c r="AQ972" s="58"/>
      <c r="AR972" s="58"/>
      <c r="AS972" s="58"/>
      <c r="AT972" s="58"/>
    </row>
    <row r="973" spans="1:46" ht="12.75" customHeight="1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8"/>
      <c r="AN973" s="58"/>
      <c r="AO973" s="58"/>
      <c r="AP973" s="58"/>
      <c r="AQ973" s="58"/>
      <c r="AR973" s="58"/>
      <c r="AS973" s="58"/>
      <c r="AT973" s="58"/>
    </row>
    <row r="974" spans="1:46" ht="12.75" customHeight="1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8"/>
      <c r="AN974" s="58"/>
      <c r="AO974" s="58"/>
      <c r="AP974" s="58"/>
      <c r="AQ974" s="58"/>
      <c r="AR974" s="58"/>
      <c r="AS974" s="58"/>
      <c r="AT974" s="58"/>
    </row>
    <row r="975" spans="1:46" ht="12.75" customHeight="1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8"/>
      <c r="AN975" s="58"/>
      <c r="AO975" s="58"/>
      <c r="AP975" s="58"/>
      <c r="AQ975" s="58"/>
      <c r="AR975" s="58"/>
      <c r="AS975" s="58"/>
      <c r="AT975" s="58"/>
    </row>
    <row r="976" spans="1:46" ht="12.75" customHeight="1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8"/>
      <c r="AN976" s="58"/>
      <c r="AO976" s="58"/>
      <c r="AP976" s="58"/>
      <c r="AQ976" s="58"/>
      <c r="AR976" s="58"/>
      <c r="AS976" s="58"/>
      <c r="AT976" s="58"/>
    </row>
    <row r="977" spans="1:46" ht="12.75" customHeight="1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8"/>
      <c r="AN977" s="58"/>
      <c r="AO977" s="58"/>
      <c r="AP977" s="58"/>
      <c r="AQ977" s="58"/>
      <c r="AR977" s="58"/>
      <c r="AS977" s="58"/>
      <c r="AT977" s="58"/>
    </row>
    <row r="978" spans="1:46" ht="12.75" customHeight="1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8"/>
      <c r="AN978" s="58"/>
      <c r="AO978" s="58"/>
      <c r="AP978" s="58"/>
      <c r="AQ978" s="58"/>
      <c r="AR978" s="58"/>
      <c r="AS978" s="58"/>
      <c r="AT978" s="58"/>
    </row>
    <row r="979" spans="1:46" ht="12.75" customHeight="1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8"/>
      <c r="AN979" s="58"/>
      <c r="AO979" s="58"/>
      <c r="AP979" s="58"/>
      <c r="AQ979" s="58"/>
      <c r="AR979" s="58"/>
      <c r="AS979" s="58"/>
      <c r="AT979" s="58"/>
    </row>
    <row r="980" spans="1:46" ht="12.75" customHeight="1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8"/>
      <c r="AN980" s="58"/>
      <c r="AO980" s="58"/>
      <c r="AP980" s="58"/>
      <c r="AQ980" s="58"/>
      <c r="AR980" s="58"/>
      <c r="AS980" s="58"/>
      <c r="AT980" s="58"/>
    </row>
    <row r="981" spans="1:46" ht="12.75" customHeight="1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8"/>
      <c r="AN981" s="58"/>
      <c r="AO981" s="58"/>
      <c r="AP981" s="58"/>
      <c r="AQ981" s="58"/>
      <c r="AR981" s="58"/>
      <c r="AS981" s="58"/>
      <c r="AT981" s="58"/>
    </row>
    <row r="982" spans="1:46" ht="12.75" customHeight="1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8"/>
      <c r="AN982" s="58"/>
      <c r="AO982" s="58"/>
      <c r="AP982" s="58"/>
      <c r="AQ982" s="58"/>
      <c r="AR982" s="58"/>
      <c r="AS982" s="58"/>
      <c r="AT982" s="58"/>
    </row>
    <row r="983" spans="1:46" ht="12.75" customHeight="1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8"/>
      <c r="AN983" s="58"/>
      <c r="AO983" s="58"/>
      <c r="AP983" s="58"/>
      <c r="AQ983" s="58"/>
      <c r="AR983" s="58"/>
      <c r="AS983" s="58"/>
      <c r="AT983" s="58"/>
    </row>
    <row r="984" spans="1:46" ht="12.75" customHeight="1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8"/>
      <c r="AN984" s="58"/>
      <c r="AO984" s="58"/>
      <c r="AP984" s="58"/>
      <c r="AQ984" s="58"/>
      <c r="AR984" s="58"/>
      <c r="AS984" s="58"/>
      <c r="AT984" s="58"/>
    </row>
    <row r="985" spans="1:46" ht="12.75" customHeight="1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8"/>
      <c r="AN985" s="58"/>
      <c r="AO985" s="58"/>
      <c r="AP985" s="58"/>
      <c r="AQ985" s="58"/>
      <c r="AR985" s="58"/>
      <c r="AS985" s="58"/>
      <c r="AT985" s="58"/>
    </row>
    <row r="986" spans="1:46" ht="12.75" customHeight="1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8"/>
      <c r="AN986" s="58"/>
      <c r="AO986" s="58"/>
      <c r="AP986" s="58"/>
      <c r="AQ986" s="58"/>
      <c r="AR986" s="58"/>
      <c r="AS986" s="58"/>
      <c r="AT986" s="58"/>
    </row>
    <row r="987" spans="1:46" ht="12.75" customHeight="1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8"/>
      <c r="AN987" s="58"/>
      <c r="AO987" s="58"/>
      <c r="AP987" s="58"/>
      <c r="AQ987" s="58"/>
      <c r="AR987" s="58"/>
      <c r="AS987" s="58"/>
      <c r="AT987" s="58"/>
    </row>
    <row r="988" spans="1:46" ht="12.75" customHeight="1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8"/>
      <c r="AN988" s="58"/>
      <c r="AO988" s="58"/>
      <c r="AP988" s="58"/>
      <c r="AQ988" s="58"/>
      <c r="AR988" s="58"/>
      <c r="AS988" s="58"/>
      <c r="AT988" s="58"/>
    </row>
    <row r="989" spans="1:46" ht="12.75" customHeight="1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8"/>
      <c r="AN989" s="58"/>
      <c r="AO989" s="58"/>
      <c r="AP989" s="58"/>
      <c r="AQ989" s="58"/>
      <c r="AR989" s="58"/>
      <c r="AS989" s="58"/>
      <c r="AT989" s="58"/>
    </row>
    <row r="990" spans="1:46" ht="12.75" customHeight="1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8"/>
      <c r="AN990" s="58"/>
      <c r="AO990" s="58"/>
      <c r="AP990" s="58"/>
      <c r="AQ990" s="58"/>
      <c r="AR990" s="58"/>
      <c r="AS990" s="58"/>
      <c r="AT990" s="58"/>
    </row>
    <row r="991" spans="1:46" ht="12.75" customHeight="1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8"/>
      <c r="AN991" s="58"/>
      <c r="AO991" s="58"/>
      <c r="AP991" s="58"/>
      <c r="AQ991" s="58"/>
      <c r="AR991" s="58"/>
      <c r="AS991" s="58"/>
      <c r="AT991" s="58"/>
    </row>
    <row r="992" spans="1:46" ht="12.75" customHeight="1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8"/>
      <c r="AN992" s="58"/>
      <c r="AO992" s="58"/>
      <c r="AP992" s="58"/>
      <c r="AQ992" s="58"/>
      <c r="AR992" s="58"/>
      <c r="AS992" s="58"/>
      <c r="AT992" s="58"/>
    </row>
    <row r="993" spans="1:46" ht="12.75" customHeight="1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8"/>
      <c r="AN993" s="58"/>
      <c r="AO993" s="58"/>
      <c r="AP993" s="58"/>
      <c r="AQ993" s="58"/>
      <c r="AR993" s="58"/>
      <c r="AS993" s="58"/>
      <c r="AT993" s="58"/>
    </row>
    <row r="994" spans="1:46" ht="12.75" customHeight="1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8"/>
      <c r="AN994" s="58"/>
      <c r="AO994" s="58"/>
      <c r="AP994" s="58"/>
      <c r="AQ994" s="58"/>
      <c r="AR994" s="58"/>
      <c r="AS994" s="58"/>
      <c r="AT994" s="58"/>
    </row>
    <row r="995" spans="1:46" ht="12.75" customHeight="1">
      <c r="A995" s="58"/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8"/>
      <c r="AN995" s="58"/>
      <c r="AO995" s="58"/>
      <c r="AP995" s="58"/>
      <c r="AQ995" s="58"/>
      <c r="AR995" s="58"/>
      <c r="AS995" s="58"/>
      <c r="AT995" s="58"/>
    </row>
    <row r="996" spans="1:46" ht="12.75" customHeight="1">
      <c r="A996" s="58"/>
      <c r="B996" s="58"/>
      <c r="C996" s="58"/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8"/>
      <c r="AN996" s="58"/>
      <c r="AO996" s="58"/>
      <c r="AP996" s="58"/>
      <c r="AQ996" s="58"/>
      <c r="AR996" s="58"/>
      <c r="AS996" s="58"/>
      <c r="AT996" s="58"/>
    </row>
    <row r="997" spans="1:46" ht="12.75" customHeight="1">
      <c r="A997" s="58"/>
      <c r="B997" s="58"/>
      <c r="C997" s="58"/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8"/>
      <c r="AN997" s="58"/>
      <c r="AO997" s="58"/>
      <c r="AP997" s="58"/>
      <c r="AQ997" s="58"/>
      <c r="AR997" s="58"/>
      <c r="AS997" s="58"/>
      <c r="AT997" s="58"/>
    </row>
    <row r="998" spans="1:46" ht="12.75" customHeight="1">
      <c r="A998" s="58"/>
      <c r="B998" s="58"/>
      <c r="C998" s="58"/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8"/>
      <c r="AN998" s="58"/>
      <c r="AO998" s="58"/>
      <c r="AP998" s="58"/>
      <c r="AQ998" s="58"/>
      <c r="AR998" s="58"/>
      <c r="AS998" s="58"/>
      <c r="AT998" s="58"/>
    </row>
    <row r="999" spans="1:46" ht="12.75" customHeight="1">
      <c r="A999" s="58"/>
      <c r="B999" s="58"/>
      <c r="C999" s="58"/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8"/>
      <c r="AN999" s="58"/>
      <c r="AO999" s="58"/>
      <c r="AP999" s="58"/>
      <c r="AQ999" s="58"/>
      <c r="AR999" s="58"/>
      <c r="AS999" s="58"/>
      <c r="AT999" s="58"/>
    </row>
    <row r="1000" spans="1:46" ht="12.75" customHeight="1">
      <c r="A1000" s="58"/>
      <c r="B1000" s="58"/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  <c r="AA1000" s="58"/>
      <c r="AB1000" s="58"/>
      <c r="AC1000" s="58"/>
      <c r="AD1000" s="58"/>
      <c r="AE1000" s="58"/>
      <c r="AF1000" s="58"/>
      <c r="AG1000" s="58"/>
      <c r="AH1000" s="58"/>
      <c r="AI1000" s="58"/>
      <c r="AJ1000" s="58"/>
      <c r="AK1000" s="58"/>
      <c r="AL1000" s="58"/>
      <c r="AM1000" s="58"/>
      <c r="AN1000" s="58"/>
      <c r="AO1000" s="58"/>
      <c r="AP1000" s="58"/>
      <c r="AQ1000" s="58"/>
      <c r="AR1000" s="58"/>
      <c r="AS1000" s="58"/>
      <c r="AT1000" s="58"/>
    </row>
  </sheetData>
  <mergeCells count="540">
    <mergeCell ref="A74:H74"/>
    <mergeCell ref="AR66:AR67"/>
    <mergeCell ref="AS66:AS67"/>
    <mergeCell ref="A69:C69"/>
    <mergeCell ref="D69:L69"/>
    <mergeCell ref="A70:C70"/>
    <mergeCell ref="A72:F72"/>
    <mergeCell ref="Q72:AS72"/>
    <mergeCell ref="AL66:AL67"/>
    <mergeCell ref="AM66:AM67"/>
    <mergeCell ref="AN66:AN67"/>
    <mergeCell ref="AO66:AO67"/>
    <mergeCell ref="AP66:AP67"/>
    <mergeCell ref="AQ66:AQ67"/>
    <mergeCell ref="AF66:AF67"/>
    <mergeCell ref="AG66:AG67"/>
    <mergeCell ref="AH66:AH67"/>
    <mergeCell ref="AI66:AI67"/>
    <mergeCell ref="AJ66:AJ67"/>
    <mergeCell ref="AK66:AK67"/>
    <mergeCell ref="Z66:Z67"/>
    <mergeCell ref="AA66:AA67"/>
    <mergeCell ref="AB66:AB67"/>
    <mergeCell ref="AC66:AC67"/>
    <mergeCell ref="T66:T67"/>
    <mergeCell ref="U66:U67"/>
    <mergeCell ref="V66:V67"/>
    <mergeCell ref="W66:W67"/>
    <mergeCell ref="X66:X67"/>
    <mergeCell ref="Y66:Y67"/>
    <mergeCell ref="N66:N67"/>
    <mergeCell ref="O66:O67"/>
    <mergeCell ref="P66:P67"/>
    <mergeCell ref="Q66:Q67"/>
    <mergeCell ref="R66:R67"/>
    <mergeCell ref="S66:S67"/>
    <mergeCell ref="H66:H67"/>
    <mergeCell ref="I66:I67"/>
    <mergeCell ref="J66:J67"/>
    <mergeCell ref="K66:K67"/>
    <mergeCell ref="L66:L67"/>
    <mergeCell ref="M66:M67"/>
    <mergeCell ref="AO64:AO65"/>
    <mergeCell ref="AP64:AP65"/>
    <mergeCell ref="AQ64:AQ65"/>
    <mergeCell ref="AB64:AB65"/>
    <mergeCell ref="Q64:Q65"/>
    <mergeCell ref="R64:R65"/>
    <mergeCell ref="S64:S65"/>
    <mergeCell ref="T64:T65"/>
    <mergeCell ref="U64:U65"/>
    <mergeCell ref="V64:V65"/>
    <mergeCell ref="K64:K65"/>
    <mergeCell ref="L64:L65"/>
    <mergeCell ref="M64:M65"/>
    <mergeCell ref="N64:N65"/>
    <mergeCell ref="O64:O65"/>
    <mergeCell ref="P64:P65"/>
    <mergeCell ref="AD66:AD67"/>
    <mergeCell ref="AE66:AE67"/>
    <mergeCell ref="AR64:AR65"/>
    <mergeCell ref="AS64:AS65"/>
    <mergeCell ref="C66:C67"/>
    <mergeCell ref="D66:D67"/>
    <mergeCell ref="E66:E67"/>
    <mergeCell ref="F66:F67"/>
    <mergeCell ref="G66:G67"/>
    <mergeCell ref="AI64:AI65"/>
    <mergeCell ref="AJ64:AJ65"/>
    <mergeCell ref="AK64:AK65"/>
    <mergeCell ref="AL64:AL65"/>
    <mergeCell ref="AM64:AM65"/>
    <mergeCell ref="AN64:AN65"/>
    <mergeCell ref="AC64:AC65"/>
    <mergeCell ref="AD64:AD65"/>
    <mergeCell ref="AE64:AE65"/>
    <mergeCell ref="AF64:AF65"/>
    <mergeCell ref="AG64:AG65"/>
    <mergeCell ref="AH64:AH65"/>
    <mergeCell ref="W64:W65"/>
    <mergeCell ref="X64:X65"/>
    <mergeCell ref="Y64:Y65"/>
    <mergeCell ref="Z64:Z65"/>
    <mergeCell ref="AA64:AA65"/>
    <mergeCell ref="AR62:AR63"/>
    <mergeCell ref="AS62:AS63"/>
    <mergeCell ref="C64:C65"/>
    <mergeCell ref="D64:D65"/>
    <mergeCell ref="E64:E65"/>
    <mergeCell ref="F64:F65"/>
    <mergeCell ref="G64:G65"/>
    <mergeCell ref="H64:H65"/>
    <mergeCell ref="I64:I65"/>
    <mergeCell ref="J64:J65"/>
    <mergeCell ref="AL62:AL63"/>
    <mergeCell ref="AM62:AM63"/>
    <mergeCell ref="AN62:AN63"/>
    <mergeCell ref="AO62:AO63"/>
    <mergeCell ref="AP62:AP63"/>
    <mergeCell ref="AQ62:AQ63"/>
    <mergeCell ref="AF62:AF63"/>
    <mergeCell ref="AG62:AG63"/>
    <mergeCell ref="AH62:AH63"/>
    <mergeCell ref="AI62:AI63"/>
    <mergeCell ref="AJ62:AJ63"/>
    <mergeCell ref="AK62:AK63"/>
    <mergeCell ref="Z62:Z63"/>
    <mergeCell ref="AA62:AA63"/>
    <mergeCell ref="AB62:AB63"/>
    <mergeCell ref="AC62:AC63"/>
    <mergeCell ref="AD62:AD63"/>
    <mergeCell ref="AE62:AE63"/>
    <mergeCell ref="T62:T63"/>
    <mergeCell ref="U62:U63"/>
    <mergeCell ref="V62:V63"/>
    <mergeCell ref="W62:W63"/>
    <mergeCell ref="X62:X63"/>
    <mergeCell ref="Y62:Y63"/>
    <mergeCell ref="N62:N63"/>
    <mergeCell ref="O62:O63"/>
    <mergeCell ref="P62:P63"/>
    <mergeCell ref="Q62:Q63"/>
    <mergeCell ref="R62:R63"/>
    <mergeCell ref="S62:S63"/>
    <mergeCell ref="H62:H63"/>
    <mergeCell ref="I62:I63"/>
    <mergeCell ref="J62:J63"/>
    <mergeCell ref="K62:K63"/>
    <mergeCell ref="L62:L63"/>
    <mergeCell ref="M62:M63"/>
    <mergeCell ref="AO60:AO61"/>
    <mergeCell ref="AP60:AP61"/>
    <mergeCell ref="AQ60:AQ61"/>
    <mergeCell ref="AR60:AR61"/>
    <mergeCell ref="AS60:AS61"/>
    <mergeCell ref="C62:C63"/>
    <mergeCell ref="D62:D63"/>
    <mergeCell ref="E62:E63"/>
    <mergeCell ref="F62:F63"/>
    <mergeCell ref="G62:G63"/>
    <mergeCell ref="AI60:AI61"/>
    <mergeCell ref="AJ60:AJ61"/>
    <mergeCell ref="AK60:AK61"/>
    <mergeCell ref="AL60:AL61"/>
    <mergeCell ref="AM60:AM61"/>
    <mergeCell ref="AN60:AN61"/>
    <mergeCell ref="AC60:AC61"/>
    <mergeCell ref="AD60:AD61"/>
    <mergeCell ref="AE60:AE61"/>
    <mergeCell ref="AF60:AF61"/>
    <mergeCell ref="AG60:AG61"/>
    <mergeCell ref="AH60:AH61"/>
    <mergeCell ref="W60:W61"/>
    <mergeCell ref="X60:X61"/>
    <mergeCell ref="Y60:Y61"/>
    <mergeCell ref="Z60:Z61"/>
    <mergeCell ref="AA60:AA61"/>
    <mergeCell ref="AB60:AB61"/>
    <mergeCell ref="Q60:Q61"/>
    <mergeCell ref="R60:R61"/>
    <mergeCell ref="S60:S61"/>
    <mergeCell ref="T60:T61"/>
    <mergeCell ref="U60:U61"/>
    <mergeCell ref="V60:V61"/>
    <mergeCell ref="K60:K61"/>
    <mergeCell ref="L60:L61"/>
    <mergeCell ref="M60:M61"/>
    <mergeCell ref="N60:N61"/>
    <mergeCell ref="O60:O61"/>
    <mergeCell ref="P60:P61"/>
    <mergeCell ref="AR58:AR59"/>
    <mergeCell ref="AS58:AS59"/>
    <mergeCell ref="C60:C61"/>
    <mergeCell ref="D60:D61"/>
    <mergeCell ref="E60:E61"/>
    <mergeCell ref="F60:F61"/>
    <mergeCell ref="G60:G61"/>
    <mergeCell ref="H60:H61"/>
    <mergeCell ref="I60:I61"/>
    <mergeCell ref="J60:J61"/>
    <mergeCell ref="AL58:AL59"/>
    <mergeCell ref="AM58:AM59"/>
    <mergeCell ref="AN58:AN59"/>
    <mergeCell ref="AO58:AO59"/>
    <mergeCell ref="AP58:AP59"/>
    <mergeCell ref="AQ58:AQ59"/>
    <mergeCell ref="AF58:AF59"/>
    <mergeCell ref="AG58:AG59"/>
    <mergeCell ref="AH58:AH59"/>
    <mergeCell ref="AI58:AI59"/>
    <mergeCell ref="AJ58:AJ59"/>
    <mergeCell ref="AK58:AK59"/>
    <mergeCell ref="Z58:Z59"/>
    <mergeCell ref="AA58:AA59"/>
    <mergeCell ref="AB58:AB59"/>
    <mergeCell ref="AC58:AC59"/>
    <mergeCell ref="AD58:AD59"/>
    <mergeCell ref="AE58:AE59"/>
    <mergeCell ref="V58:V59"/>
    <mergeCell ref="W58:W59"/>
    <mergeCell ref="X58:X59"/>
    <mergeCell ref="Y58:Y59"/>
    <mergeCell ref="N58:N59"/>
    <mergeCell ref="O58:O59"/>
    <mergeCell ref="P58:P59"/>
    <mergeCell ref="Q58:Q59"/>
    <mergeCell ref="R58:R59"/>
    <mergeCell ref="S58:S59"/>
    <mergeCell ref="H58:H59"/>
    <mergeCell ref="I58:I59"/>
    <mergeCell ref="J58:J59"/>
    <mergeCell ref="K58:K59"/>
    <mergeCell ref="L58:L59"/>
    <mergeCell ref="M58:M59"/>
    <mergeCell ref="AO56:AO57"/>
    <mergeCell ref="AP56:AP57"/>
    <mergeCell ref="AQ56:AQ57"/>
    <mergeCell ref="AB56:AB57"/>
    <mergeCell ref="Q56:Q57"/>
    <mergeCell ref="R56:R57"/>
    <mergeCell ref="S56:S57"/>
    <mergeCell ref="T56:T57"/>
    <mergeCell ref="U56:U57"/>
    <mergeCell ref="V56:V57"/>
    <mergeCell ref="K56:K57"/>
    <mergeCell ref="L56:L57"/>
    <mergeCell ref="M56:M57"/>
    <mergeCell ref="N56:N57"/>
    <mergeCell ref="O56:O57"/>
    <mergeCell ref="P56:P57"/>
    <mergeCell ref="T58:T59"/>
    <mergeCell ref="U58:U59"/>
    <mergeCell ref="AR56:AR57"/>
    <mergeCell ref="AS56:AS57"/>
    <mergeCell ref="C58:C59"/>
    <mergeCell ref="D58:D59"/>
    <mergeCell ref="E58:E59"/>
    <mergeCell ref="F58:F59"/>
    <mergeCell ref="G58:G59"/>
    <mergeCell ref="AI56:AI57"/>
    <mergeCell ref="AJ56:AJ57"/>
    <mergeCell ref="AK56:AK57"/>
    <mergeCell ref="AL56:AL57"/>
    <mergeCell ref="AM56:AM57"/>
    <mergeCell ref="AN56:AN57"/>
    <mergeCell ref="AC56:AC57"/>
    <mergeCell ref="AD56:AD57"/>
    <mergeCell ref="AE56:AE57"/>
    <mergeCell ref="AF56:AF57"/>
    <mergeCell ref="AG56:AG57"/>
    <mergeCell ref="AH56:AH57"/>
    <mergeCell ref="W56:W57"/>
    <mergeCell ref="X56:X57"/>
    <mergeCell ref="Y56:Y57"/>
    <mergeCell ref="Z56:Z57"/>
    <mergeCell ref="AA56:AA57"/>
    <mergeCell ref="AR54:AR55"/>
    <mergeCell ref="AS54:AS55"/>
    <mergeCell ref="C56:C57"/>
    <mergeCell ref="D56:D57"/>
    <mergeCell ref="E56:E57"/>
    <mergeCell ref="F56:F57"/>
    <mergeCell ref="G56:G57"/>
    <mergeCell ref="H56:H57"/>
    <mergeCell ref="I56:I57"/>
    <mergeCell ref="J56:J57"/>
    <mergeCell ref="AL54:AL55"/>
    <mergeCell ref="AM54:AM55"/>
    <mergeCell ref="AN54:AN55"/>
    <mergeCell ref="AO54:AO55"/>
    <mergeCell ref="AP54:AP55"/>
    <mergeCell ref="AQ54:AQ55"/>
    <mergeCell ref="AF54:AF55"/>
    <mergeCell ref="AG54:AG55"/>
    <mergeCell ref="AH54:AH55"/>
    <mergeCell ref="AI54:AI55"/>
    <mergeCell ref="AJ54:AJ55"/>
    <mergeCell ref="AK54:AK55"/>
    <mergeCell ref="Z54:Z55"/>
    <mergeCell ref="AA54:AA55"/>
    <mergeCell ref="AB54:AB55"/>
    <mergeCell ref="AC54:AC55"/>
    <mergeCell ref="AD54:AD55"/>
    <mergeCell ref="AE54:AE55"/>
    <mergeCell ref="T54:T55"/>
    <mergeCell ref="U54:U55"/>
    <mergeCell ref="V54:V55"/>
    <mergeCell ref="W54:W55"/>
    <mergeCell ref="X54:X55"/>
    <mergeCell ref="Y54:Y55"/>
    <mergeCell ref="O54:O55"/>
    <mergeCell ref="P54:P55"/>
    <mergeCell ref="Q54:Q55"/>
    <mergeCell ref="R54:R55"/>
    <mergeCell ref="S54:S55"/>
    <mergeCell ref="H54:H55"/>
    <mergeCell ref="I54:I55"/>
    <mergeCell ref="J54:J55"/>
    <mergeCell ref="K54:K55"/>
    <mergeCell ref="L54:L55"/>
    <mergeCell ref="M54:M55"/>
    <mergeCell ref="AP52:AP53"/>
    <mergeCell ref="AQ52:AQ53"/>
    <mergeCell ref="AR52:AR53"/>
    <mergeCell ref="AS52:AS53"/>
    <mergeCell ref="C54:C55"/>
    <mergeCell ref="D54:D55"/>
    <mergeCell ref="E54:E55"/>
    <mergeCell ref="F54:F55"/>
    <mergeCell ref="G54:G55"/>
    <mergeCell ref="AI52:AI53"/>
    <mergeCell ref="AJ52:AJ53"/>
    <mergeCell ref="AK52:AK53"/>
    <mergeCell ref="AL52:AL53"/>
    <mergeCell ref="AM52:AM53"/>
    <mergeCell ref="AN52:AN53"/>
    <mergeCell ref="AC52:AC53"/>
    <mergeCell ref="AD52:AD53"/>
    <mergeCell ref="AE52:AE53"/>
    <mergeCell ref="AF52:AF53"/>
    <mergeCell ref="AG52:AG53"/>
    <mergeCell ref="AH52:AH53"/>
    <mergeCell ref="W52:W53"/>
    <mergeCell ref="X52:X53"/>
    <mergeCell ref="N54:N55"/>
    <mergeCell ref="AA52:AA53"/>
    <mergeCell ref="AB52:AB53"/>
    <mergeCell ref="Q52:Q53"/>
    <mergeCell ref="R52:R53"/>
    <mergeCell ref="S52:S53"/>
    <mergeCell ref="T52:T53"/>
    <mergeCell ref="U52:U53"/>
    <mergeCell ref="V52:V53"/>
    <mergeCell ref="AO52:AO53"/>
    <mergeCell ref="K52:K53"/>
    <mergeCell ref="L52:L53"/>
    <mergeCell ref="M52:M53"/>
    <mergeCell ref="N52:N53"/>
    <mergeCell ref="O52:O53"/>
    <mergeCell ref="P52:P53"/>
    <mergeCell ref="AI51:AK51"/>
    <mergeCell ref="AM51:AO51"/>
    <mergeCell ref="C52:C53"/>
    <mergeCell ref="D52:D53"/>
    <mergeCell ref="E52:E53"/>
    <mergeCell ref="F52:F53"/>
    <mergeCell ref="G52:G53"/>
    <mergeCell ref="H52:H53"/>
    <mergeCell ref="I52:I53"/>
    <mergeCell ref="J52:J53"/>
    <mergeCell ref="K51:M51"/>
    <mergeCell ref="O51:Q51"/>
    <mergeCell ref="S51:U51"/>
    <mergeCell ref="W51:Y51"/>
    <mergeCell ref="AA51:AC51"/>
    <mergeCell ref="AE51:AG51"/>
    <mergeCell ref="Y52:Y53"/>
    <mergeCell ref="Z52:Z53"/>
    <mergeCell ref="AM30:AM32"/>
    <mergeCell ref="AB30:AB32"/>
    <mergeCell ref="AC30:AC32"/>
    <mergeCell ref="AM34:AO34"/>
    <mergeCell ref="K35:M35"/>
    <mergeCell ref="O35:Q35"/>
    <mergeCell ref="S35:U35"/>
    <mergeCell ref="W35:Y35"/>
    <mergeCell ref="AA35:AC35"/>
    <mergeCell ref="AE35:AG35"/>
    <mergeCell ref="AI35:AK35"/>
    <mergeCell ref="AM35:AO35"/>
    <mergeCell ref="S30:S32"/>
    <mergeCell ref="T30:T32"/>
    <mergeCell ref="U30:U32"/>
    <mergeCell ref="AG30:AG32"/>
    <mergeCell ref="V30:V32"/>
    <mergeCell ref="W30:W32"/>
    <mergeCell ref="X30:X32"/>
    <mergeCell ref="Y30:Y32"/>
    <mergeCell ref="Z30:Z32"/>
    <mergeCell ref="AA30:AA32"/>
    <mergeCell ref="C31:C32"/>
    <mergeCell ref="B33:AS33"/>
    <mergeCell ref="A34:B34"/>
    <mergeCell ref="K34:M34"/>
    <mergeCell ref="O34:Q34"/>
    <mergeCell ref="S34:U34"/>
    <mergeCell ref="W34:Y34"/>
    <mergeCell ref="AA34:AC34"/>
    <mergeCell ref="AE34:AG34"/>
    <mergeCell ref="AI34:AK34"/>
    <mergeCell ref="AN30:AN32"/>
    <mergeCell ref="AO30:AO32"/>
    <mergeCell ref="AP30:AP32"/>
    <mergeCell ref="AQ30:AQ32"/>
    <mergeCell ref="AR30:AR32"/>
    <mergeCell ref="AS30:AS32"/>
    <mergeCell ref="AH30:AH32"/>
    <mergeCell ref="AI30:AI32"/>
    <mergeCell ref="AJ30:AJ32"/>
    <mergeCell ref="AK30:AK32"/>
    <mergeCell ref="AL30:AL32"/>
    <mergeCell ref="AD30:AD32"/>
    <mergeCell ref="AE30:AE32"/>
    <mergeCell ref="AF30:AF32"/>
    <mergeCell ref="AM23:AO23"/>
    <mergeCell ref="K29:M29"/>
    <mergeCell ref="O29:Q29"/>
    <mergeCell ref="S29:U29"/>
    <mergeCell ref="W29:Y29"/>
    <mergeCell ref="AA29:AC29"/>
    <mergeCell ref="AE29:AG29"/>
    <mergeCell ref="AI29:AK29"/>
    <mergeCell ref="AM29:AO29"/>
    <mergeCell ref="K23:M23"/>
    <mergeCell ref="O23:Q23"/>
    <mergeCell ref="S23:U23"/>
    <mergeCell ref="W23:Y23"/>
    <mergeCell ref="AA23:AC23"/>
    <mergeCell ref="AE23:AG23"/>
    <mergeCell ref="AI23:AK23"/>
    <mergeCell ref="D30:D32"/>
    <mergeCell ref="E30:E32"/>
    <mergeCell ref="F30:F32"/>
    <mergeCell ref="G30:G32"/>
    <mergeCell ref="H30:H32"/>
    <mergeCell ref="I30:I32"/>
    <mergeCell ref="P30:P32"/>
    <mergeCell ref="Q30:Q32"/>
    <mergeCell ref="R30:R32"/>
    <mergeCell ref="J30:J32"/>
    <mergeCell ref="K30:K32"/>
    <mergeCell ref="L30:L32"/>
    <mergeCell ref="M30:M32"/>
    <mergeCell ref="N30:N32"/>
    <mergeCell ref="O30:O32"/>
    <mergeCell ref="C17:C20"/>
    <mergeCell ref="B21:AS21"/>
    <mergeCell ref="A22:B22"/>
    <mergeCell ref="K22:M22"/>
    <mergeCell ref="O22:Q22"/>
    <mergeCell ref="S22:U22"/>
    <mergeCell ref="W22:Y22"/>
    <mergeCell ref="AA22:AC22"/>
    <mergeCell ref="I13:I20"/>
    <mergeCell ref="J13:J20"/>
    <mergeCell ref="K13:K20"/>
    <mergeCell ref="L13:L20"/>
    <mergeCell ref="M13:M20"/>
    <mergeCell ref="O13:O20"/>
    <mergeCell ref="AE22:AG22"/>
    <mergeCell ref="AI22:AK22"/>
    <mergeCell ref="AM22:AO22"/>
    <mergeCell ref="AI11:AK11"/>
    <mergeCell ref="AM11:AO11"/>
    <mergeCell ref="D12:D20"/>
    <mergeCell ref="N12:N20"/>
    <mergeCell ref="R12:R20"/>
    <mergeCell ref="AQ12:AQ20"/>
    <mergeCell ref="E13:E20"/>
    <mergeCell ref="F13:F20"/>
    <mergeCell ref="G13:G20"/>
    <mergeCell ref="H13:H20"/>
    <mergeCell ref="K11:M11"/>
    <mergeCell ref="O11:Q11"/>
    <mergeCell ref="S11:U11"/>
    <mergeCell ref="W11:Y11"/>
    <mergeCell ref="AA11:AC11"/>
    <mergeCell ref="AE11:AG11"/>
    <mergeCell ref="P13:P20"/>
    <mergeCell ref="Q13:Q20"/>
    <mergeCell ref="B9:AS9"/>
    <mergeCell ref="A10:B10"/>
    <mergeCell ref="K10:M10"/>
    <mergeCell ref="O10:Q10"/>
    <mergeCell ref="S10:U10"/>
    <mergeCell ref="W10:Y10"/>
    <mergeCell ref="AA10:AC10"/>
    <mergeCell ref="AE10:AG10"/>
    <mergeCell ref="AI10:AK10"/>
    <mergeCell ref="AM10:AO10"/>
    <mergeCell ref="AN7:AN8"/>
    <mergeCell ref="AO7:AO8"/>
    <mergeCell ref="AP7:AP8"/>
    <mergeCell ref="AQ7:AQ8"/>
    <mergeCell ref="AR7:AR8"/>
    <mergeCell ref="AS7:AS8"/>
    <mergeCell ref="AH7:AH8"/>
    <mergeCell ref="AI7:AI8"/>
    <mergeCell ref="AJ7:AJ8"/>
    <mergeCell ref="AK7:AK8"/>
    <mergeCell ref="AL7:AL8"/>
    <mergeCell ref="AM7:AM8"/>
    <mergeCell ref="T7:T8"/>
    <mergeCell ref="U7:U8"/>
    <mergeCell ref="AI6:AL6"/>
    <mergeCell ref="AM6:AP6"/>
    <mergeCell ref="G7:G8"/>
    <mergeCell ref="H7:H8"/>
    <mergeCell ref="I7:I8"/>
    <mergeCell ref="K7:K8"/>
    <mergeCell ref="L7:L8"/>
    <mergeCell ref="M7:M8"/>
    <mergeCell ref="N7:N8"/>
    <mergeCell ref="O7:O8"/>
    <mergeCell ref="AB7:AB8"/>
    <mergeCell ref="AC7:AC8"/>
    <mergeCell ref="AD7:AD8"/>
    <mergeCell ref="AE7:AE8"/>
    <mergeCell ref="AF7:AF8"/>
    <mergeCell ref="AG7:AG8"/>
    <mergeCell ref="V7:V8"/>
    <mergeCell ref="W7:W8"/>
    <mergeCell ref="X7:X8"/>
    <mergeCell ref="Y7:Y8"/>
    <mergeCell ref="Z7:Z8"/>
    <mergeCell ref="AA7:AA8"/>
    <mergeCell ref="C2:AS3"/>
    <mergeCell ref="A5:A8"/>
    <mergeCell ref="B5:B8"/>
    <mergeCell ref="C5:C8"/>
    <mergeCell ref="D5:E7"/>
    <mergeCell ref="F5:J5"/>
    <mergeCell ref="K5:R5"/>
    <mergeCell ref="S5:Z5"/>
    <mergeCell ref="AA5:AH5"/>
    <mergeCell ref="AI5:AP5"/>
    <mergeCell ref="AQ5:AS6"/>
    <mergeCell ref="F6:F8"/>
    <mergeCell ref="G6:I6"/>
    <mergeCell ref="J6:J8"/>
    <mergeCell ref="K6:N6"/>
    <mergeCell ref="O6:R6"/>
    <mergeCell ref="S6:V6"/>
    <mergeCell ref="W6:Z6"/>
    <mergeCell ref="AA6:AD6"/>
    <mergeCell ref="AE6:AH6"/>
    <mergeCell ref="P7:P8"/>
    <mergeCell ref="Q7:Q8"/>
    <mergeCell ref="R7:R8"/>
    <mergeCell ref="S7:S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T1000"/>
  <sheetViews>
    <sheetView topLeftCell="A7" zoomScale="80" zoomScaleNormal="80" workbookViewId="0">
      <selection activeCell="T27" sqref="T27"/>
    </sheetView>
  </sheetViews>
  <sheetFormatPr defaultColWidth="14.42578125" defaultRowHeight="15" customHeight="1"/>
  <cols>
    <col min="1" max="1" width="14.7109375" style="466" customWidth="1"/>
    <col min="2" max="2" width="82" style="466" customWidth="1"/>
    <col min="3" max="3" width="17.28515625" style="466" customWidth="1"/>
    <col min="4" max="4" width="6.7109375" style="466" customWidth="1"/>
    <col min="5" max="5" width="9.5703125" style="466" customWidth="1"/>
    <col min="6" max="10" width="6.7109375" style="466" customWidth="1"/>
    <col min="11" max="12" width="4.7109375" style="466" customWidth="1"/>
    <col min="13" max="13" width="6" style="466" customWidth="1"/>
    <col min="14" max="16" width="4.7109375" style="466" customWidth="1"/>
    <col min="17" max="17" width="6.140625" style="466" customWidth="1"/>
    <col min="18" max="20" width="4.7109375" style="466" customWidth="1"/>
    <col min="21" max="21" width="6.28515625" style="466" customWidth="1"/>
    <col min="22" max="24" width="4.7109375" style="466" customWidth="1"/>
    <col min="25" max="25" width="6.140625" style="466" customWidth="1"/>
    <col min="26" max="42" width="4.7109375" style="466" customWidth="1"/>
    <col min="43" max="43" width="8.5703125" style="466" customWidth="1"/>
    <col min="44" max="45" width="5.7109375" style="466" customWidth="1"/>
    <col min="46" max="46" width="9.140625" style="466" customWidth="1"/>
    <col min="47" max="16384" width="14.42578125" style="466"/>
  </cols>
  <sheetData>
    <row r="1" spans="1:46" ht="12.75" customHeight="1">
      <c r="A1" s="58"/>
      <c r="B1" s="58"/>
      <c r="C1" s="197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</row>
    <row r="2" spans="1:46" ht="23.25" customHeight="1">
      <c r="A2" s="58"/>
      <c r="B2" s="58"/>
      <c r="C2" s="721" t="s">
        <v>392</v>
      </c>
      <c r="D2" s="590"/>
      <c r="E2" s="590"/>
      <c r="F2" s="590"/>
      <c r="G2" s="590"/>
      <c r="H2" s="590"/>
      <c r="I2" s="590"/>
      <c r="J2" s="590"/>
      <c r="K2" s="590"/>
      <c r="L2" s="590"/>
      <c r="M2" s="590"/>
      <c r="N2" s="590"/>
      <c r="O2" s="590"/>
      <c r="P2" s="590"/>
      <c r="Q2" s="590"/>
      <c r="R2" s="590"/>
      <c r="S2" s="590"/>
      <c r="T2" s="590"/>
      <c r="U2" s="590"/>
      <c r="V2" s="590"/>
      <c r="W2" s="590"/>
      <c r="X2" s="590"/>
      <c r="Y2" s="590"/>
      <c r="Z2" s="590"/>
      <c r="AA2" s="590"/>
      <c r="AB2" s="590"/>
      <c r="AC2" s="590"/>
      <c r="AD2" s="590"/>
      <c r="AE2" s="590"/>
      <c r="AF2" s="590"/>
      <c r="AG2" s="590"/>
      <c r="AH2" s="590"/>
      <c r="AI2" s="590"/>
      <c r="AJ2" s="590"/>
      <c r="AK2" s="590"/>
      <c r="AL2" s="590"/>
      <c r="AM2" s="590"/>
      <c r="AN2" s="590"/>
      <c r="AO2" s="590"/>
      <c r="AP2" s="590"/>
      <c r="AQ2" s="590"/>
      <c r="AR2" s="590"/>
      <c r="AS2" s="591"/>
      <c r="AT2" s="58"/>
    </row>
    <row r="3" spans="1:46" ht="24.75" customHeight="1">
      <c r="A3" s="58"/>
      <c r="B3" s="198"/>
      <c r="C3" s="592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  <c r="S3" s="593"/>
      <c r="T3" s="593"/>
      <c r="U3" s="593"/>
      <c r="V3" s="593"/>
      <c r="W3" s="593"/>
      <c r="X3" s="593"/>
      <c r="Y3" s="593"/>
      <c r="Z3" s="593"/>
      <c r="AA3" s="593"/>
      <c r="AB3" s="593"/>
      <c r="AC3" s="593"/>
      <c r="AD3" s="593"/>
      <c r="AE3" s="593"/>
      <c r="AF3" s="593"/>
      <c r="AG3" s="593"/>
      <c r="AH3" s="593"/>
      <c r="AI3" s="593"/>
      <c r="AJ3" s="593"/>
      <c r="AK3" s="593"/>
      <c r="AL3" s="593"/>
      <c r="AM3" s="593"/>
      <c r="AN3" s="593"/>
      <c r="AO3" s="593"/>
      <c r="AP3" s="593"/>
      <c r="AQ3" s="593"/>
      <c r="AR3" s="593"/>
      <c r="AS3" s="594"/>
      <c r="AT3" s="58"/>
    </row>
    <row r="4" spans="1:46" ht="43.5" customHeight="1" thickBot="1">
      <c r="A4" s="58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21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</row>
    <row r="5" spans="1:46" ht="55.5" customHeight="1" thickBot="1">
      <c r="A5" s="628" t="s">
        <v>93</v>
      </c>
      <c r="B5" s="631" t="s">
        <v>187</v>
      </c>
      <c r="C5" s="618" t="s">
        <v>95</v>
      </c>
      <c r="D5" s="632" t="s">
        <v>188</v>
      </c>
      <c r="E5" s="633"/>
      <c r="F5" s="623" t="s">
        <v>97</v>
      </c>
      <c r="G5" s="624"/>
      <c r="H5" s="624"/>
      <c r="I5" s="624"/>
      <c r="J5" s="625"/>
      <c r="K5" s="615" t="s">
        <v>98</v>
      </c>
      <c r="L5" s="616"/>
      <c r="M5" s="616"/>
      <c r="N5" s="616"/>
      <c r="O5" s="616"/>
      <c r="P5" s="616"/>
      <c r="Q5" s="616"/>
      <c r="R5" s="617"/>
      <c r="S5" s="615" t="s">
        <v>99</v>
      </c>
      <c r="T5" s="616"/>
      <c r="U5" s="616"/>
      <c r="V5" s="616"/>
      <c r="W5" s="616"/>
      <c r="X5" s="616"/>
      <c r="Y5" s="616"/>
      <c r="Z5" s="617"/>
      <c r="AA5" s="615" t="s">
        <v>100</v>
      </c>
      <c r="AB5" s="616"/>
      <c r="AC5" s="616"/>
      <c r="AD5" s="616"/>
      <c r="AE5" s="616"/>
      <c r="AF5" s="616"/>
      <c r="AG5" s="616"/>
      <c r="AH5" s="617"/>
      <c r="AI5" s="615" t="s">
        <v>101</v>
      </c>
      <c r="AJ5" s="616"/>
      <c r="AK5" s="616"/>
      <c r="AL5" s="616"/>
      <c r="AM5" s="616"/>
      <c r="AN5" s="616"/>
      <c r="AO5" s="616"/>
      <c r="AP5" s="617"/>
      <c r="AQ5" s="607" t="s">
        <v>102</v>
      </c>
      <c r="AR5" s="608"/>
      <c r="AS5" s="609"/>
      <c r="AT5" s="77"/>
    </row>
    <row r="6" spans="1:46" ht="52.5" customHeight="1" thickBot="1">
      <c r="A6" s="629"/>
      <c r="B6" s="629"/>
      <c r="C6" s="629"/>
      <c r="D6" s="634"/>
      <c r="E6" s="635"/>
      <c r="F6" s="619" t="s">
        <v>103</v>
      </c>
      <c r="G6" s="626" t="s">
        <v>104</v>
      </c>
      <c r="H6" s="532"/>
      <c r="I6" s="533"/>
      <c r="J6" s="563" t="s">
        <v>105</v>
      </c>
      <c r="K6" s="613" t="s">
        <v>106</v>
      </c>
      <c r="L6" s="549"/>
      <c r="M6" s="549"/>
      <c r="N6" s="550"/>
      <c r="O6" s="613" t="s">
        <v>107</v>
      </c>
      <c r="P6" s="549"/>
      <c r="Q6" s="549"/>
      <c r="R6" s="550"/>
      <c r="S6" s="613" t="s">
        <v>108</v>
      </c>
      <c r="T6" s="549"/>
      <c r="U6" s="549"/>
      <c r="V6" s="550"/>
      <c r="W6" s="613" t="s">
        <v>109</v>
      </c>
      <c r="X6" s="549"/>
      <c r="Y6" s="549"/>
      <c r="Z6" s="550"/>
      <c r="AA6" s="613" t="s">
        <v>110</v>
      </c>
      <c r="AB6" s="549"/>
      <c r="AC6" s="549"/>
      <c r="AD6" s="550"/>
      <c r="AE6" s="613" t="s">
        <v>111</v>
      </c>
      <c r="AF6" s="549"/>
      <c r="AG6" s="549"/>
      <c r="AH6" s="550"/>
      <c r="AI6" s="613" t="s">
        <v>112</v>
      </c>
      <c r="AJ6" s="549"/>
      <c r="AK6" s="549"/>
      <c r="AL6" s="550"/>
      <c r="AM6" s="613" t="s">
        <v>113</v>
      </c>
      <c r="AN6" s="549"/>
      <c r="AO6" s="549"/>
      <c r="AP6" s="550"/>
      <c r="AQ6" s="610"/>
      <c r="AR6" s="611"/>
      <c r="AS6" s="612"/>
      <c r="AT6" s="77"/>
    </row>
    <row r="7" spans="1:46" ht="32.25" customHeight="1" thickBot="1">
      <c r="A7" s="629"/>
      <c r="B7" s="629"/>
      <c r="C7" s="629"/>
      <c r="D7" s="636"/>
      <c r="E7" s="594"/>
      <c r="F7" s="620"/>
      <c r="G7" s="551" t="s">
        <v>114</v>
      </c>
      <c r="H7" s="556" t="s">
        <v>115</v>
      </c>
      <c r="I7" s="551" t="s">
        <v>116</v>
      </c>
      <c r="J7" s="564"/>
      <c r="K7" s="551" t="s">
        <v>117</v>
      </c>
      <c r="L7" s="556" t="s">
        <v>118</v>
      </c>
      <c r="M7" s="551" t="s">
        <v>119</v>
      </c>
      <c r="N7" s="558" t="s">
        <v>120</v>
      </c>
      <c r="O7" s="551" t="s">
        <v>117</v>
      </c>
      <c r="P7" s="556" t="s">
        <v>118</v>
      </c>
      <c r="Q7" s="551" t="s">
        <v>119</v>
      </c>
      <c r="R7" s="558" t="s">
        <v>120</v>
      </c>
      <c r="S7" s="551" t="s">
        <v>117</v>
      </c>
      <c r="T7" s="556" t="s">
        <v>118</v>
      </c>
      <c r="U7" s="551" t="s">
        <v>119</v>
      </c>
      <c r="V7" s="558" t="s">
        <v>120</v>
      </c>
      <c r="W7" s="551" t="s">
        <v>117</v>
      </c>
      <c r="X7" s="556" t="s">
        <v>118</v>
      </c>
      <c r="Y7" s="551" t="s">
        <v>119</v>
      </c>
      <c r="Z7" s="558" t="s">
        <v>120</v>
      </c>
      <c r="AA7" s="551" t="s">
        <v>117</v>
      </c>
      <c r="AB7" s="556" t="s">
        <v>118</v>
      </c>
      <c r="AC7" s="551" t="s">
        <v>119</v>
      </c>
      <c r="AD7" s="558" t="s">
        <v>120</v>
      </c>
      <c r="AE7" s="551" t="s">
        <v>117</v>
      </c>
      <c r="AF7" s="556" t="s">
        <v>118</v>
      </c>
      <c r="AG7" s="551" t="s">
        <v>119</v>
      </c>
      <c r="AH7" s="558" t="s">
        <v>120</v>
      </c>
      <c r="AI7" s="551" t="s">
        <v>117</v>
      </c>
      <c r="AJ7" s="556" t="s">
        <v>118</v>
      </c>
      <c r="AK7" s="551" t="s">
        <v>119</v>
      </c>
      <c r="AL7" s="558" t="s">
        <v>120</v>
      </c>
      <c r="AM7" s="551" t="s">
        <v>117</v>
      </c>
      <c r="AN7" s="556" t="s">
        <v>118</v>
      </c>
      <c r="AO7" s="551" t="s">
        <v>119</v>
      </c>
      <c r="AP7" s="558" t="s">
        <v>120</v>
      </c>
      <c r="AQ7" s="606" t="s">
        <v>121</v>
      </c>
      <c r="AR7" s="618" t="s">
        <v>122</v>
      </c>
      <c r="AS7" s="606" t="s">
        <v>123</v>
      </c>
      <c r="AT7" s="77"/>
    </row>
    <row r="8" spans="1:46" ht="136.5" customHeight="1" thickBot="1">
      <c r="A8" s="630"/>
      <c r="B8" s="630"/>
      <c r="C8" s="559"/>
      <c r="D8" s="78" t="s">
        <v>124</v>
      </c>
      <c r="E8" s="78" t="s">
        <v>125</v>
      </c>
      <c r="F8" s="621"/>
      <c r="G8" s="552"/>
      <c r="H8" s="557"/>
      <c r="I8" s="552"/>
      <c r="J8" s="565"/>
      <c r="K8" s="552"/>
      <c r="L8" s="557"/>
      <c r="M8" s="552"/>
      <c r="N8" s="559"/>
      <c r="O8" s="552"/>
      <c r="P8" s="557"/>
      <c r="Q8" s="552"/>
      <c r="R8" s="559"/>
      <c r="S8" s="552"/>
      <c r="T8" s="557"/>
      <c r="U8" s="552"/>
      <c r="V8" s="559"/>
      <c r="W8" s="552"/>
      <c r="X8" s="557"/>
      <c r="Y8" s="552"/>
      <c r="Z8" s="559"/>
      <c r="AA8" s="552"/>
      <c r="AB8" s="557"/>
      <c r="AC8" s="552"/>
      <c r="AD8" s="559"/>
      <c r="AE8" s="552"/>
      <c r="AF8" s="557"/>
      <c r="AG8" s="552"/>
      <c r="AH8" s="559"/>
      <c r="AI8" s="552"/>
      <c r="AJ8" s="557"/>
      <c r="AK8" s="552"/>
      <c r="AL8" s="559"/>
      <c r="AM8" s="552"/>
      <c r="AN8" s="557"/>
      <c r="AO8" s="552"/>
      <c r="AP8" s="559"/>
      <c r="AQ8" s="559"/>
      <c r="AR8" s="630"/>
      <c r="AS8" s="559"/>
      <c r="AT8" s="77"/>
    </row>
    <row r="9" spans="1:46" ht="23.25" customHeight="1" thickBot="1">
      <c r="A9" s="361" t="s">
        <v>127</v>
      </c>
      <c r="B9" s="720" t="s">
        <v>128</v>
      </c>
      <c r="C9" s="561"/>
      <c r="D9" s="561"/>
      <c r="E9" s="561"/>
      <c r="F9" s="561"/>
      <c r="G9" s="561"/>
      <c r="H9" s="561"/>
      <c r="I9" s="561"/>
      <c r="J9" s="561"/>
      <c r="K9" s="561"/>
      <c r="L9" s="561"/>
      <c r="M9" s="561"/>
      <c r="N9" s="561"/>
      <c r="O9" s="561"/>
      <c r="P9" s="561"/>
      <c r="Q9" s="561"/>
      <c r="R9" s="561"/>
      <c r="S9" s="561"/>
      <c r="T9" s="561"/>
      <c r="U9" s="561"/>
      <c r="V9" s="561"/>
      <c r="W9" s="561"/>
      <c r="X9" s="561"/>
      <c r="Y9" s="561"/>
      <c r="Z9" s="561"/>
      <c r="AA9" s="561"/>
      <c r="AB9" s="561"/>
      <c r="AC9" s="561"/>
      <c r="AD9" s="561"/>
      <c r="AE9" s="561"/>
      <c r="AF9" s="561"/>
      <c r="AG9" s="561"/>
      <c r="AH9" s="561"/>
      <c r="AI9" s="561"/>
      <c r="AJ9" s="561"/>
      <c r="AK9" s="561"/>
      <c r="AL9" s="561"/>
      <c r="AM9" s="561"/>
      <c r="AN9" s="561"/>
      <c r="AO9" s="561"/>
      <c r="AP9" s="561"/>
      <c r="AQ9" s="561"/>
      <c r="AR9" s="561"/>
      <c r="AS9" s="562"/>
      <c r="AT9" s="79"/>
    </row>
    <row r="10" spans="1:46" ht="45.75" customHeight="1" thickBot="1">
      <c r="A10" s="708" t="s">
        <v>189</v>
      </c>
      <c r="B10" s="672"/>
      <c r="C10" s="362"/>
      <c r="D10" s="363">
        <f>D11</f>
        <v>2</v>
      </c>
      <c r="E10" s="363">
        <f>E11</f>
        <v>60</v>
      </c>
      <c r="F10" s="363"/>
      <c r="G10" s="364"/>
      <c r="H10" s="363"/>
      <c r="I10" s="364"/>
      <c r="J10" s="363"/>
      <c r="K10" s="676"/>
      <c r="L10" s="671"/>
      <c r="M10" s="672"/>
      <c r="N10" s="363">
        <f>N11</f>
        <v>0</v>
      </c>
      <c r="O10" s="676">
        <v>2</v>
      </c>
      <c r="P10" s="671"/>
      <c r="Q10" s="672"/>
      <c r="R10" s="363">
        <v>2</v>
      </c>
      <c r="S10" s="676">
        <f>S11</f>
        <v>0</v>
      </c>
      <c r="T10" s="671"/>
      <c r="U10" s="672"/>
      <c r="V10" s="363">
        <f>V11</f>
        <v>0</v>
      </c>
      <c r="W10" s="676">
        <f t="shared" ref="W10" si="0">W11</f>
        <v>0</v>
      </c>
      <c r="X10" s="671"/>
      <c r="Y10" s="672"/>
      <c r="Z10" s="363">
        <f t="shared" ref="Z10:AA10" si="1">Z11</f>
        <v>0</v>
      </c>
      <c r="AA10" s="676">
        <f t="shared" si="1"/>
        <v>0</v>
      </c>
      <c r="AB10" s="671"/>
      <c r="AC10" s="672"/>
      <c r="AD10" s="363">
        <f t="shared" ref="AD10:AE10" si="2">AD11</f>
        <v>0</v>
      </c>
      <c r="AE10" s="676">
        <f t="shared" si="2"/>
        <v>0</v>
      </c>
      <c r="AF10" s="671"/>
      <c r="AG10" s="672"/>
      <c r="AH10" s="363">
        <f t="shared" ref="AH10:AI10" si="3">AH11</f>
        <v>0</v>
      </c>
      <c r="AI10" s="676">
        <f t="shared" si="3"/>
        <v>0</v>
      </c>
      <c r="AJ10" s="671"/>
      <c r="AK10" s="672"/>
      <c r="AL10" s="363">
        <f t="shared" ref="AL10:AM10" si="4">AL11</f>
        <v>0</v>
      </c>
      <c r="AM10" s="676">
        <f t="shared" si="4"/>
        <v>0</v>
      </c>
      <c r="AN10" s="671"/>
      <c r="AO10" s="672"/>
      <c r="AP10" s="363">
        <f t="shared" ref="AP10" si="5">AP11</f>
        <v>0</v>
      </c>
      <c r="AQ10" s="365"/>
      <c r="AR10" s="366"/>
      <c r="AS10" s="367"/>
      <c r="AT10" s="96"/>
    </row>
    <row r="11" spans="1:46" ht="30" customHeight="1" thickBot="1">
      <c r="A11" s="368"/>
      <c r="B11" s="369" t="s">
        <v>191</v>
      </c>
      <c r="C11" s="370"/>
      <c r="D11" s="484">
        <v>2</v>
      </c>
      <c r="E11" s="484">
        <f t="shared" ref="E11" si="6">D11*30</f>
        <v>60</v>
      </c>
      <c r="F11" s="484"/>
      <c r="G11" s="484"/>
      <c r="H11" s="484"/>
      <c r="I11" s="484"/>
      <c r="J11" s="484"/>
      <c r="K11" s="717"/>
      <c r="L11" s="718"/>
      <c r="M11" s="719"/>
      <c r="N11" s="372">
        <f>SUM(N12:N20)</f>
        <v>0</v>
      </c>
      <c r="O11" s="717">
        <v>2</v>
      </c>
      <c r="P11" s="718"/>
      <c r="Q11" s="719"/>
      <c r="R11" s="373"/>
      <c r="S11" s="717">
        <f>SUM(S12:U20)</f>
        <v>0</v>
      </c>
      <c r="T11" s="718"/>
      <c r="U11" s="719"/>
      <c r="V11" s="372">
        <f>SUM(V12:V20)</f>
        <v>0</v>
      </c>
      <c r="W11" s="717">
        <f>SUM(W14:Y14)</f>
        <v>0</v>
      </c>
      <c r="X11" s="718"/>
      <c r="Y11" s="719"/>
      <c r="Z11" s="372">
        <f>SUM(Z14)</f>
        <v>0</v>
      </c>
      <c r="AA11" s="717">
        <f>SUM(AA14:AC14)</f>
        <v>0</v>
      </c>
      <c r="AB11" s="718"/>
      <c r="AC11" s="719"/>
      <c r="AD11" s="372">
        <f>SUM(AD14)</f>
        <v>0</v>
      </c>
      <c r="AE11" s="717">
        <f>SUM(AE14:AG14)</f>
        <v>0</v>
      </c>
      <c r="AF11" s="718"/>
      <c r="AG11" s="719"/>
      <c r="AH11" s="372">
        <f>SUM(AH14)</f>
        <v>0</v>
      </c>
      <c r="AI11" s="717">
        <f>SUM(AI14:AK14)</f>
        <v>0</v>
      </c>
      <c r="AJ11" s="718"/>
      <c r="AK11" s="719"/>
      <c r="AL11" s="372">
        <f>SUM(AL14)</f>
        <v>0</v>
      </c>
      <c r="AM11" s="717">
        <f>SUM(AM14:AO14)</f>
        <v>0</v>
      </c>
      <c r="AN11" s="718"/>
      <c r="AO11" s="719"/>
      <c r="AP11" s="372">
        <f>SUM(AP14)</f>
        <v>0</v>
      </c>
      <c r="AQ11" s="374"/>
      <c r="AR11" s="375"/>
      <c r="AS11" s="376"/>
      <c r="AT11" s="96"/>
    </row>
    <row r="12" spans="1:46" ht="28.5" customHeight="1">
      <c r="A12" s="247" t="s">
        <v>192</v>
      </c>
      <c r="B12" s="248" t="s">
        <v>242</v>
      </c>
      <c r="C12" s="249" t="s">
        <v>193</v>
      </c>
      <c r="D12" s="722">
        <v>2</v>
      </c>
      <c r="E12" s="434">
        <v>60</v>
      </c>
      <c r="F12" s="434">
        <f>G12+H12+I12</f>
        <v>32</v>
      </c>
      <c r="G12" s="435"/>
      <c r="H12" s="434"/>
      <c r="I12" s="435">
        <v>32</v>
      </c>
      <c r="J12" s="434">
        <f>E12-F12</f>
        <v>28</v>
      </c>
      <c r="K12" s="436"/>
      <c r="L12" s="437"/>
      <c r="M12" s="438"/>
      <c r="N12" s="725"/>
      <c r="O12" s="439"/>
      <c r="P12" s="440"/>
      <c r="Q12" s="441">
        <v>2</v>
      </c>
      <c r="R12" s="735">
        <v>2</v>
      </c>
      <c r="S12" s="250"/>
      <c r="T12" s="251"/>
      <c r="U12" s="252"/>
      <c r="V12" s="253"/>
      <c r="W12" s="250"/>
      <c r="X12" s="251"/>
      <c r="Y12" s="252"/>
      <c r="Z12" s="253"/>
      <c r="AA12" s="250"/>
      <c r="AB12" s="251"/>
      <c r="AC12" s="252"/>
      <c r="AD12" s="253"/>
      <c r="AE12" s="254"/>
      <c r="AF12" s="251"/>
      <c r="AG12" s="252" t="s">
        <v>5</v>
      </c>
      <c r="AH12" s="253"/>
      <c r="AI12" s="254"/>
      <c r="AJ12" s="251"/>
      <c r="AK12" s="252"/>
      <c r="AL12" s="253"/>
      <c r="AM12" s="250"/>
      <c r="AN12" s="251"/>
      <c r="AO12" s="252"/>
      <c r="AP12" s="253"/>
      <c r="AQ12" s="715">
        <v>2</v>
      </c>
      <c r="AR12" s="255"/>
      <c r="AS12" s="256"/>
      <c r="AT12" s="96"/>
    </row>
    <row r="13" spans="1:46" ht="63" customHeight="1">
      <c r="A13" s="257" t="s">
        <v>194</v>
      </c>
      <c r="B13" s="246" t="s">
        <v>243</v>
      </c>
      <c r="C13" s="214" t="s">
        <v>195</v>
      </c>
      <c r="D13" s="687"/>
      <c r="E13" s="664">
        <f>D12*30</f>
        <v>60</v>
      </c>
      <c r="F13" s="664">
        <v>32</v>
      </c>
      <c r="G13" s="664">
        <v>16</v>
      </c>
      <c r="H13" s="664"/>
      <c r="I13" s="664">
        <v>8</v>
      </c>
      <c r="J13" s="664">
        <v>28</v>
      </c>
      <c r="K13" s="729"/>
      <c r="L13" s="732"/>
      <c r="M13" s="726"/>
      <c r="N13" s="665"/>
      <c r="O13" s="744">
        <v>1</v>
      </c>
      <c r="P13" s="741"/>
      <c r="Q13" s="738">
        <v>0.5</v>
      </c>
      <c r="R13" s="736"/>
      <c r="S13" s="222"/>
      <c r="T13" s="220"/>
      <c r="U13" s="215"/>
      <c r="V13" s="216"/>
      <c r="W13" s="222"/>
      <c r="X13" s="220"/>
      <c r="Y13" s="215"/>
      <c r="Z13" s="216"/>
      <c r="AA13" s="222"/>
      <c r="AB13" s="220"/>
      <c r="AC13" s="215"/>
      <c r="AD13" s="217"/>
      <c r="AE13" s="218"/>
      <c r="AF13" s="220"/>
      <c r="AG13" s="215"/>
      <c r="AH13" s="217"/>
      <c r="AI13" s="218"/>
      <c r="AJ13" s="220"/>
      <c r="AK13" s="215"/>
      <c r="AL13" s="217"/>
      <c r="AM13" s="222"/>
      <c r="AN13" s="220"/>
      <c r="AO13" s="215"/>
      <c r="AP13" s="217"/>
      <c r="AQ13" s="665"/>
      <c r="AR13" s="219"/>
      <c r="AS13" s="258"/>
      <c r="AT13" s="96"/>
    </row>
    <row r="14" spans="1:46" ht="42.75" customHeight="1">
      <c r="A14" s="257" t="s">
        <v>196</v>
      </c>
      <c r="B14" s="285" t="s">
        <v>261</v>
      </c>
      <c r="C14" s="214" t="s">
        <v>197</v>
      </c>
      <c r="D14" s="687"/>
      <c r="E14" s="665"/>
      <c r="F14" s="665"/>
      <c r="G14" s="665"/>
      <c r="H14" s="665"/>
      <c r="I14" s="665"/>
      <c r="J14" s="665"/>
      <c r="K14" s="730"/>
      <c r="L14" s="733"/>
      <c r="M14" s="727"/>
      <c r="N14" s="665"/>
      <c r="O14" s="745"/>
      <c r="P14" s="742"/>
      <c r="Q14" s="739"/>
      <c r="R14" s="736"/>
      <c r="S14" s="218"/>
      <c r="T14" s="220"/>
      <c r="U14" s="259"/>
      <c r="V14" s="216"/>
      <c r="W14" s="218"/>
      <c r="X14" s="220"/>
      <c r="Y14" s="259"/>
      <c r="Z14" s="216"/>
      <c r="AA14" s="218"/>
      <c r="AB14" s="220"/>
      <c r="AC14" s="259"/>
      <c r="AD14" s="217"/>
      <c r="AE14" s="218"/>
      <c r="AF14" s="220"/>
      <c r="AG14" s="259"/>
      <c r="AH14" s="217"/>
      <c r="AI14" s="218"/>
      <c r="AJ14" s="220"/>
      <c r="AK14" s="259"/>
      <c r="AL14" s="217"/>
      <c r="AM14" s="218"/>
      <c r="AN14" s="220"/>
      <c r="AO14" s="259"/>
      <c r="AP14" s="217"/>
      <c r="AQ14" s="665"/>
      <c r="AR14" s="152"/>
      <c r="AS14" s="258"/>
      <c r="AT14" s="96"/>
    </row>
    <row r="15" spans="1:46" ht="49.5" customHeight="1">
      <c r="A15" s="257" t="s">
        <v>198</v>
      </c>
      <c r="B15" s="272" t="s">
        <v>244</v>
      </c>
      <c r="C15" s="221" t="s">
        <v>136</v>
      </c>
      <c r="D15" s="687"/>
      <c r="E15" s="665"/>
      <c r="F15" s="665"/>
      <c r="G15" s="665"/>
      <c r="H15" s="665"/>
      <c r="I15" s="665"/>
      <c r="J15" s="665"/>
      <c r="K15" s="730"/>
      <c r="L15" s="733"/>
      <c r="M15" s="727"/>
      <c r="N15" s="665"/>
      <c r="O15" s="745"/>
      <c r="P15" s="742"/>
      <c r="Q15" s="739"/>
      <c r="R15" s="736"/>
      <c r="S15" s="202"/>
      <c r="T15" s="203"/>
      <c r="U15" s="213"/>
      <c r="V15" s="205"/>
      <c r="W15" s="202"/>
      <c r="X15" s="203"/>
      <c r="Y15" s="213"/>
      <c r="Z15" s="205"/>
      <c r="AA15" s="202"/>
      <c r="AB15" s="203"/>
      <c r="AC15" s="209"/>
      <c r="AD15" s="205"/>
      <c r="AE15" s="210"/>
      <c r="AF15" s="203"/>
      <c r="AG15" s="209"/>
      <c r="AH15" s="205"/>
      <c r="AI15" s="210"/>
      <c r="AJ15" s="203"/>
      <c r="AK15" s="209"/>
      <c r="AL15" s="205"/>
      <c r="AM15" s="202"/>
      <c r="AN15" s="203"/>
      <c r="AO15" s="209"/>
      <c r="AP15" s="205"/>
      <c r="AQ15" s="665"/>
      <c r="AR15" s="260"/>
      <c r="AS15" s="261"/>
      <c r="AT15" s="96"/>
    </row>
    <row r="16" spans="1:46" ht="42.75" customHeight="1">
      <c r="A16" s="257" t="s">
        <v>199</v>
      </c>
      <c r="B16" s="246" t="s">
        <v>245</v>
      </c>
      <c r="C16" s="214" t="s">
        <v>197</v>
      </c>
      <c r="D16" s="687"/>
      <c r="E16" s="665"/>
      <c r="F16" s="665"/>
      <c r="G16" s="665"/>
      <c r="H16" s="665"/>
      <c r="I16" s="665"/>
      <c r="J16" s="665"/>
      <c r="K16" s="730"/>
      <c r="L16" s="733"/>
      <c r="M16" s="727"/>
      <c r="N16" s="665"/>
      <c r="O16" s="745"/>
      <c r="P16" s="742"/>
      <c r="Q16" s="739"/>
      <c r="R16" s="736"/>
      <c r="S16" s="222"/>
      <c r="T16" s="220"/>
      <c r="U16" s="215"/>
      <c r="V16" s="216"/>
      <c r="W16" s="222"/>
      <c r="X16" s="220"/>
      <c r="Y16" s="215"/>
      <c r="Z16" s="216"/>
      <c r="AA16" s="222"/>
      <c r="AB16" s="220"/>
      <c r="AC16" s="215"/>
      <c r="AD16" s="217"/>
      <c r="AE16" s="218"/>
      <c r="AF16" s="220"/>
      <c r="AG16" s="215"/>
      <c r="AH16" s="217"/>
      <c r="AI16" s="218"/>
      <c r="AJ16" s="220"/>
      <c r="AK16" s="215"/>
      <c r="AL16" s="217"/>
      <c r="AM16" s="222"/>
      <c r="AN16" s="220"/>
      <c r="AO16" s="215"/>
      <c r="AP16" s="217"/>
      <c r="AQ16" s="665"/>
      <c r="AR16" s="117"/>
      <c r="AS16" s="262"/>
      <c r="AT16" s="96"/>
    </row>
    <row r="17" spans="1:46" ht="23.25" customHeight="1">
      <c r="A17" s="257" t="s">
        <v>200</v>
      </c>
      <c r="B17" s="246" t="s">
        <v>246</v>
      </c>
      <c r="C17" s="724" t="s">
        <v>136</v>
      </c>
      <c r="D17" s="687"/>
      <c r="E17" s="665"/>
      <c r="F17" s="665"/>
      <c r="G17" s="665"/>
      <c r="H17" s="665"/>
      <c r="I17" s="665"/>
      <c r="J17" s="665"/>
      <c r="K17" s="730"/>
      <c r="L17" s="733"/>
      <c r="M17" s="727"/>
      <c r="N17" s="665"/>
      <c r="O17" s="745"/>
      <c r="P17" s="742"/>
      <c r="Q17" s="739"/>
      <c r="R17" s="736"/>
      <c r="S17" s="202"/>
      <c r="T17" s="203"/>
      <c r="U17" s="209"/>
      <c r="V17" s="205"/>
      <c r="W17" s="202"/>
      <c r="X17" s="203"/>
      <c r="Y17" s="209"/>
      <c r="Z17" s="205"/>
      <c r="AA17" s="202"/>
      <c r="AB17" s="203"/>
      <c r="AC17" s="209"/>
      <c r="AD17" s="205"/>
      <c r="AE17" s="210"/>
      <c r="AF17" s="203"/>
      <c r="AG17" s="209"/>
      <c r="AH17" s="205"/>
      <c r="AI17" s="210"/>
      <c r="AJ17" s="203"/>
      <c r="AK17" s="209"/>
      <c r="AL17" s="205"/>
      <c r="AM17" s="202"/>
      <c r="AN17" s="203"/>
      <c r="AO17" s="209"/>
      <c r="AP17" s="205"/>
      <c r="AQ17" s="665"/>
      <c r="AR17" s="223"/>
      <c r="AS17" s="263"/>
      <c r="AT17" s="96"/>
    </row>
    <row r="18" spans="1:46" ht="36.75" customHeight="1">
      <c r="A18" s="257" t="s">
        <v>201</v>
      </c>
      <c r="B18" s="246" t="s">
        <v>247</v>
      </c>
      <c r="C18" s="687"/>
      <c r="D18" s="687"/>
      <c r="E18" s="665"/>
      <c r="F18" s="665"/>
      <c r="G18" s="665"/>
      <c r="H18" s="665"/>
      <c r="I18" s="665"/>
      <c r="J18" s="665"/>
      <c r="K18" s="730"/>
      <c r="L18" s="733"/>
      <c r="M18" s="727"/>
      <c r="N18" s="665"/>
      <c r="O18" s="745"/>
      <c r="P18" s="742"/>
      <c r="Q18" s="739"/>
      <c r="R18" s="736"/>
      <c r="S18" s="202"/>
      <c r="T18" s="203"/>
      <c r="U18" s="209"/>
      <c r="V18" s="205"/>
      <c r="W18" s="202"/>
      <c r="X18" s="203"/>
      <c r="Y18" s="209"/>
      <c r="Z18" s="205"/>
      <c r="AA18" s="202"/>
      <c r="AB18" s="203"/>
      <c r="AC18" s="209"/>
      <c r="AD18" s="205"/>
      <c r="AE18" s="210"/>
      <c r="AF18" s="203"/>
      <c r="AG18" s="209"/>
      <c r="AH18" s="205"/>
      <c r="AI18" s="210"/>
      <c r="AJ18" s="203"/>
      <c r="AK18" s="209"/>
      <c r="AL18" s="205"/>
      <c r="AM18" s="202"/>
      <c r="AN18" s="203"/>
      <c r="AO18" s="209"/>
      <c r="AP18" s="205"/>
      <c r="AQ18" s="665"/>
      <c r="AR18" s="223"/>
      <c r="AS18" s="263"/>
      <c r="AT18" s="96"/>
    </row>
    <row r="19" spans="1:46" ht="28.5" customHeight="1">
      <c r="A19" s="257" t="s">
        <v>202</v>
      </c>
      <c r="B19" s="246" t="s">
        <v>248</v>
      </c>
      <c r="C19" s="687"/>
      <c r="D19" s="687"/>
      <c r="E19" s="665"/>
      <c r="F19" s="665"/>
      <c r="G19" s="665"/>
      <c r="H19" s="665"/>
      <c r="I19" s="665"/>
      <c r="J19" s="665"/>
      <c r="K19" s="730"/>
      <c r="L19" s="733"/>
      <c r="M19" s="727"/>
      <c r="N19" s="665"/>
      <c r="O19" s="745"/>
      <c r="P19" s="742"/>
      <c r="Q19" s="739"/>
      <c r="R19" s="736"/>
      <c r="S19" s="202"/>
      <c r="T19" s="203"/>
      <c r="U19" s="209"/>
      <c r="V19" s="205"/>
      <c r="W19" s="202"/>
      <c r="X19" s="203"/>
      <c r="Y19" s="209"/>
      <c r="Z19" s="205"/>
      <c r="AA19" s="202"/>
      <c r="AB19" s="203"/>
      <c r="AC19" s="209"/>
      <c r="AD19" s="205"/>
      <c r="AE19" s="210"/>
      <c r="AF19" s="203"/>
      <c r="AG19" s="209"/>
      <c r="AH19" s="205"/>
      <c r="AI19" s="210"/>
      <c r="AJ19" s="203"/>
      <c r="AK19" s="209"/>
      <c r="AL19" s="205"/>
      <c r="AM19" s="202"/>
      <c r="AN19" s="203"/>
      <c r="AO19" s="209"/>
      <c r="AP19" s="205"/>
      <c r="AQ19" s="665"/>
      <c r="AR19" s="223"/>
      <c r="AS19" s="263"/>
      <c r="AT19" s="96"/>
    </row>
    <row r="20" spans="1:46" ht="46.5" customHeight="1" thickBot="1">
      <c r="A20" s="264" t="s">
        <v>203</v>
      </c>
      <c r="B20" s="273" t="s">
        <v>249</v>
      </c>
      <c r="C20" s="723"/>
      <c r="D20" s="723"/>
      <c r="E20" s="666"/>
      <c r="F20" s="666"/>
      <c r="G20" s="666"/>
      <c r="H20" s="666"/>
      <c r="I20" s="666"/>
      <c r="J20" s="666"/>
      <c r="K20" s="731"/>
      <c r="L20" s="734"/>
      <c r="M20" s="728"/>
      <c r="N20" s="666"/>
      <c r="O20" s="746"/>
      <c r="P20" s="743"/>
      <c r="Q20" s="740"/>
      <c r="R20" s="737"/>
      <c r="S20" s="265"/>
      <c r="T20" s="266"/>
      <c r="U20" s="267"/>
      <c r="V20" s="268"/>
      <c r="W20" s="265"/>
      <c r="X20" s="266"/>
      <c r="Y20" s="267"/>
      <c r="Z20" s="268"/>
      <c r="AA20" s="265"/>
      <c r="AB20" s="266"/>
      <c r="AC20" s="267"/>
      <c r="AD20" s="268"/>
      <c r="AE20" s="269"/>
      <c r="AF20" s="266"/>
      <c r="AG20" s="267"/>
      <c r="AH20" s="268"/>
      <c r="AI20" s="269"/>
      <c r="AJ20" s="266"/>
      <c r="AK20" s="267"/>
      <c r="AL20" s="268"/>
      <c r="AM20" s="265"/>
      <c r="AN20" s="266"/>
      <c r="AO20" s="267"/>
      <c r="AP20" s="268"/>
      <c r="AQ20" s="666"/>
      <c r="AR20" s="270"/>
      <c r="AS20" s="271"/>
      <c r="AT20" s="96"/>
    </row>
    <row r="21" spans="1:46" ht="21.75" customHeight="1" thickBot="1">
      <c r="A21" s="377" t="s">
        <v>139</v>
      </c>
      <c r="B21" s="667" t="s">
        <v>140</v>
      </c>
      <c r="C21" s="668"/>
      <c r="D21" s="668"/>
      <c r="E21" s="668"/>
      <c r="F21" s="668"/>
      <c r="G21" s="668"/>
      <c r="H21" s="668"/>
      <c r="I21" s="668"/>
      <c r="J21" s="668"/>
      <c r="K21" s="668"/>
      <c r="L21" s="668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68"/>
      <c r="AE21" s="668"/>
      <c r="AF21" s="668"/>
      <c r="AG21" s="668"/>
      <c r="AH21" s="668"/>
      <c r="AI21" s="668"/>
      <c r="AJ21" s="668"/>
      <c r="AK21" s="668"/>
      <c r="AL21" s="668"/>
      <c r="AM21" s="668"/>
      <c r="AN21" s="668"/>
      <c r="AO21" s="668"/>
      <c r="AP21" s="668"/>
      <c r="AQ21" s="668"/>
      <c r="AR21" s="668"/>
      <c r="AS21" s="669"/>
      <c r="AT21" s="115"/>
    </row>
    <row r="22" spans="1:46" ht="47.25" customHeight="1" thickBot="1">
      <c r="A22" s="708" t="s">
        <v>189</v>
      </c>
      <c r="B22" s="672"/>
      <c r="C22" s="362"/>
      <c r="D22" s="363">
        <f>D23+D29</f>
        <v>25</v>
      </c>
      <c r="E22" s="363">
        <f>E23+E24</f>
        <v>600</v>
      </c>
      <c r="F22" s="363"/>
      <c r="G22" s="364"/>
      <c r="H22" s="363"/>
      <c r="I22" s="364"/>
      <c r="J22" s="363"/>
      <c r="K22" s="676">
        <f>K23+K29</f>
        <v>4</v>
      </c>
      <c r="L22" s="671"/>
      <c r="M22" s="672"/>
      <c r="N22" s="363">
        <f t="shared" ref="N22:O22" si="7">N23+N29</f>
        <v>5</v>
      </c>
      <c r="O22" s="676">
        <f t="shared" si="7"/>
        <v>12</v>
      </c>
      <c r="P22" s="671"/>
      <c r="Q22" s="672"/>
      <c r="R22" s="378">
        <f t="shared" ref="R22:S22" si="8">R23+R29</f>
        <v>15</v>
      </c>
      <c r="S22" s="676">
        <f t="shared" si="8"/>
        <v>4</v>
      </c>
      <c r="T22" s="671"/>
      <c r="U22" s="672"/>
      <c r="V22" s="378">
        <f t="shared" ref="V22:W22" si="9">V23+V29</f>
        <v>5</v>
      </c>
      <c r="W22" s="676">
        <f t="shared" si="9"/>
        <v>0</v>
      </c>
      <c r="X22" s="671"/>
      <c r="Y22" s="672"/>
      <c r="Z22" s="363">
        <f t="shared" ref="Z22:AA22" si="10">Z23+Z29</f>
        <v>0</v>
      </c>
      <c r="AA22" s="676">
        <f t="shared" si="10"/>
        <v>0</v>
      </c>
      <c r="AB22" s="671"/>
      <c r="AC22" s="672"/>
      <c r="AD22" s="363">
        <f t="shared" ref="AD22:AE22" si="11">AD23+AD29</f>
        <v>0</v>
      </c>
      <c r="AE22" s="676">
        <f t="shared" si="11"/>
        <v>0</v>
      </c>
      <c r="AF22" s="671"/>
      <c r="AG22" s="672"/>
      <c r="AH22" s="363">
        <f t="shared" ref="AH22:AI22" si="12">AH23+AH29</f>
        <v>0</v>
      </c>
      <c r="AI22" s="676">
        <f t="shared" si="12"/>
        <v>0</v>
      </c>
      <c r="AJ22" s="671"/>
      <c r="AK22" s="672"/>
      <c r="AL22" s="363">
        <f t="shared" ref="AL22:AM22" si="13">AL23+AL29</f>
        <v>0</v>
      </c>
      <c r="AM22" s="676">
        <f t="shared" si="13"/>
        <v>0</v>
      </c>
      <c r="AN22" s="671"/>
      <c r="AO22" s="672"/>
      <c r="AP22" s="363">
        <f>AP23+AP29</f>
        <v>0</v>
      </c>
      <c r="AQ22" s="365"/>
      <c r="AR22" s="366"/>
      <c r="AS22" s="367"/>
      <c r="AT22" s="120"/>
    </row>
    <row r="23" spans="1:46" ht="40.5" customHeight="1" thickBot="1">
      <c r="A23" s="379"/>
      <c r="B23" s="380" t="s">
        <v>190</v>
      </c>
      <c r="C23" s="362"/>
      <c r="D23" s="381">
        <f t="shared" ref="D23:E23" si="14">SUM(D25:D28)</f>
        <v>20</v>
      </c>
      <c r="E23" s="381">
        <f t="shared" si="14"/>
        <v>600</v>
      </c>
      <c r="F23" s="381"/>
      <c r="G23" s="381"/>
      <c r="H23" s="381"/>
      <c r="I23" s="381"/>
      <c r="J23" s="381"/>
      <c r="K23" s="676">
        <f>SUM(K25:M28)</f>
        <v>4</v>
      </c>
      <c r="L23" s="671"/>
      <c r="M23" s="672"/>
      <c r="N23" s="381">
        <f>SUM(N25:N28)</f>
        <v>5</v>
      </c>
      <c r="O23" s="676">
        <f>SUM(O25:Q28)</f>
        <v>12</v>
      </c>
      <c r="P23" s="671"/>
      <c r="Q23" s="672"/>
      <c r="R23" s="381">
        <f>SUM(R25:R28)</f>
        <v>15</v>
      </c>
      <c r="S23" s="676">
        <f>SUM(S25:U28)</f>
        <v>0</v>
      </c>
      <c r="T23" s="671"/>
      <c r="U23" s="672"/>
      <c r="V23" s="381">
        <f>SUM(V25:V28)</f>
        <v>0</v>
      </c>
      <c r="W23" s="676">
        <f>SUM(W25:Y28)</f>
        <v>0</v>
      </c>
      <c r="X23" s="671"/>
      <c r="Y23" s="672"/>
      <c r="Z23" s="381">
        <f>SUM(Z25:Z28)</f>
        <v>0</v>
      </c>
      <c r="AA23" s="676">
        <f>SUM(AA25:AC28)</f>
        <v>0</v>
      </c>
      <c r="AB23" s="671"/>
      <c r="AC23" s="672"/>
      <c r="AD23" s="381">
        <f>SUM(AD25:AD28)</f>
        <v>0</v>
      </c>
      <c r="AE23" s="676">
        <f>SUM(AE25:AG28)</f>
        <v>0</v>
      </c>
      <c r="AF23" s="671"/>
      <c r="AG23" s="672"/>
      <c r="AH23" s="381">
        <f>SUM(AH25:AH28)</f>
        <v>0</v>
      </c>
      <c r="AI23" s="676">
        <f>SUM(AI25:AK28)</f>
        <v>0</v>
      </c>
      <c r="AJ23" s="671"/>
      <c r="AK23" s="672"/>
      <c r="AL23" s="381">
        <f>SUM(AL25:AL28)</f>
        <v>0</v>
      </c>
      <c r="AM23" s="676">
        <f>SUM(AM25:AO28)</f>
        <v>0</v>
      </c>
      <c r="AN23" s="671"/>
      <c r="AO23" s="672"/>
      <c r="AP23" s="381">
        <f>SUM(AP25:AP28)</f>
        <v>0</v>
      </c>
      <c r="AQ23" s="365"/>
      <c r="AR23" s="366"/>
      <c r="AS23" s="367"/>
      <c r="AT23" s="120"/>
    </row>
    <row r="24" spans="1:46" ht="1.5" customHeight="1" thickBot="1">
      <c r="A24" s="121"/>
      <c r="B24" s="224"/>
      <c r="C24" s="225"/>
      <c r="D24" s="147"/>
      <c r="E24" s="98"/>
      <c r="F24" s="100"/>
      <c r="G24" s="101"/>
      <c r="H24" s="101"/>
      <c r="I24" s="101"/>
      <c r="J24" s="102"/>
      <c r="K24" s="105"/>
      <c r="L24" s="101"/>
      <c r="M24" s="102"/>
      <c r="N24" s="103"/>
      <c r="O24" s="100"/>
      <c r="P24" s="101"/>
      <c r="Q24" s="104"/>
      <c r="R24" s="151"/>
      <c r="S24" s="100"/>
      <c r="T24" s="101"/>
      <c r="U24" s="104"/>
      <c r="V24" s="151"/>
      <c r="W24" s="100"/>
      <c r="X24" s="101"/>
      <c r="Y24" s="104"/>
      <c r="Z24" s="103"/>
      <c r="AA24" s="100"/>
      <c r="AB24" s="101"/>
      <c r="AC24" s="104"/>
      <c r="AD24" s="103"/>
      <c r="AE24" s="105"/>
      <c r="AF24" s="101"/>
      <c r="AG24" s="104"/>
      <c r="AH24" s="103"/>
      <c r="AI24" s="105"/>
      <c r="AJ24" s="101"/>
      <c r="AK24" s="104"/>
      <c r="AL24" s="103"/>
      <c r="AM24" s="100"/>
      <c r="AN24" s="101"/>
      <c r="AO24" s="104"/>
      <c r="AP24" s="103"/>
      <c r="AQ24" s="226"/>
      <c r="AR24" s="227"/>
      <c r="AS24" s="228"/>
      <c r="AT24" s="120"/>
    </row>
    <row r="25" spans="1:46" ht="33.75" customHeight="1">
      <c r="A25" s="116" t="s">
        <v>204</v>
      </c>
      <c r="B25" s="275" t="s">
        <v>251</v>
      </c>
      <c r="C25" s="117" t="s">
        <v>142</v>
      </c>
      <c r="D25" s="109">
        <v>5</v>
      </c>
      <c r="E25" s="118">
        <f t="shared" ref="E25:E28" si="15">D25*30</f>
        <v>150</v>
      </c>
      <c r="F25" s="94">
        <f t="shared" ref="F25:F28" si="16">G25+H25+I25</f>
        <v>64</v>
      </c>
      <c r="G25" s="109">
        <v>32</v>
      </c>
      <c r="H25" s="109"/>
      <c r="I25" s="109">
        <v>32</v>
      </c>
      <c r="J25" s="119">
        <f t="shared" ref="J25:J28" si="17">E25-F25</f>
        <v>86</v>
      </c>
      <c r="K25" s="89"/>
      <c r="L25" s="90"/>
      <c r="M25" s="91"/>
      <c r="N25" s="92"/>
      <c r="O25" s="89">
        <v>2</v>
      </c>
      <c r="P25" s="90"/>
      <c r="Q25" s="91">
        <v>2</v>
      </c>
      <c r="R25" s="92">
        <v>5</v>
      </c>
      <c r="S25" s="89"/>
      <c r="T25" s="90"/>
      <c r="U25" s="91"/>
      <c r="V25" s="92"/>
      <c r="W25" s="89"/>
      <c r="X25" s="90"/>
      <c r="Y25" s="91"/>
      <c r="Z25" s="92"/>
      <c r="AA25" s="89"/>
      <c r="AB25" s="90"/>
      <c r="AC25" s="91"/>
      <c r="AD25" s="92"/>
      <c r="AE25" s="93"/>
      <c r="AF25" s="90"/>
      <c r="AG25" s="91"/>
      <c r="AH25" s="92"/>
      <c r="AI25" s="93"/>
      <c r="AJ25" s="90"/>
      <c r="AK25" s="91"/>
      <c r="AL25" s="92"/>
      <c r="AM25" s="89"/>
      <c r="AN25" s="90"/>
      <c r="AO25" s="91"/>
      <c r="AP25" s="92"/>
      <c r="AQ25" s="109">
        <v>2</v>
      </c>
      <c r="AR25" s="94"/>
      <c r="AS25" s="109"/>
      <c r="AT25" s="120"/>
    </row>
    <row r="26" spans="1:46" ht="21.75" customHeight="1">
      <c r="A26" s="121" t="s">
        <v>205</v>
      </c>
      <c r="B26" s="276" t="s">
        <v>253</v>
      </c>
      <c r="C26" s="122" t="s">
        <v>144</v>
      </c>
      <c r="D26" s="98">
        <v>5</v>
      </c>
      <c r="E26" s="99">
        <f t="shared" si="15"/>
        <v>150</v>
      </c>
      <c r="F26" s="106">
        <f t="shared" si="16"/>
        <v>64</v>
      </c>
      <c r="G26" s="98">
        <v>32</v>
      </c>
      <c r="H26" s="98">
        <v>16</v>
      </c>
      <c r="I26" s="98">
        <v>16</v>
      </c>
      <c r="J26" s="123">
        <f t="shared" si="17"/>
        <v>86</v>
      </c>
      <c r="K26" s="100"/>
      <c r="L26" s="101"/>
      <c r="M26" s="104"/>
      <c r="N26" s="103"/>
      <c r="O26" s="100">
        <v>2</v>
      </c>
      <c r="P26" s="101">
        <v>1</v>
      </c>
      <c r="Q26" s="104">
        <v>1</v>
      </c>
      <c r="R26" s="103">
        <v>5</v>
      </c>
      <c r="S26" s="93"/>
      <c r="T26" s="89"/>
      <c r="U26" s="119"/>
      <c r="V26" s="92"/>
      <c r="W26" s="89"/>
      <c r="X26" s="89"/>
      <c r="Y26" s="118"/>
      <c r="Z26" s="92"/>
      <c r="AA26" s="89"/>
      <c r="AB26" s="89"/>
      <c r="AC26" s="118"/>
      <c r="AD26" s="92"/>
      <c r="AE26" s="105"/>
      <c r="AF26" s="101"/>
      <c r="AG26" s="104"/>
      <c r="AH26" s="103"/>
      <c r="AI26" s="105"/>
      <c r="AJ26" s="101"/>
      <c r="AK26" s="104"/>
      <c r="AL26" s="103"/>
      <c r="AM26" s="89"/>
      <c r="AN26" s="89"/>
      <c r="AO26" s="118"/>
      <c r="AP26" s="92"/>
      <c r="AQ26" s="109">
        <v>2</v>
      </c>
      <c r="AR26" s="124"/>
      <c r="AS26" s="125"/>
      <c r="AT26" s="120"/>
    </row>
    <row r="27" spans="1:46" ht="130.5" customHeight="1">
      <c r="A27" s="126" t="s">
        <v>206</v>
      </c>
      <c r="B27" s="287" t="s">
        <v>433</v>
      </c>
      <c r="C27" s="507" t="s">
        <v>434</v>
      </c>
      <c r="D27" s="481">
        <v>5</v>
      </c>
      <c r="E27" s="129">
        <f t="shared" si="15"/>
        <v>150</v>
      </c>
      <c r="F27" s="130">
        <f t="shared" si="16"/>
        <v>64</v>
      </c>
      <c r="G27" s="481">
        <v>32</v>
      </c>
      <c r="H27" s="481">
        <v>16</v>
      </c>
      <c r="I27" s="481">
        <v>16</v>
      </c>
      <c r="J27" s="131">
        <f t="shared" si="17"/>
        <v>86</v>
      </c>
      <c r="K27" s="132"/>
      <c r="L27" s="480"/>
      <c r="M27" s="134"/>
      <c r="N27" s="483"/>
      <c r="O27" s="132">
        <v>2</v>
      </c>
      <c r="P27" s="480">
        <v>1</v>
      </c>
      <c r="Q27" s="134">
        <v>1</v>
      </c>
      <c r="R27" s="483">
        <v>5</v>
      </c>
      <c r="S27" s="132"/>
      <c r="T27" s="480"/>
      <c r="U27" s="134"/>
      <c r="V27" s="483"/>
      <c r="W27" s="132"/>
      <c r="X27" s="480"/>
      <c r="Y27" s="134"/>
      <c r="Z27" s="483"/>
      <c r="AA27" s="132"/>
      <c r="AB27" s="480"/>
      <c r="AC27" s="134"/>
      <c r="AD27" s="483"/>
      <c r="AE27" s="479"/>
      <c r="AF27" s="480"/>
      <c r="AG27" s="134"/>
      <c r="AH27" s="483"/>
      <c r="AI27" s="479"/>
      <c r="AJ27" s="480"/>
      <c r="AK27" s="134"/>
      <c r="AL27" s="483"/>
      <c r="AM27" s="132"/>
      <c r="AN27" s="480"/>
      <c r="AO27" s="134"/>
      <c r="AP27" s="483"/>
      <c r="AQ27" s="109">
        <v>2</v>
      </c>
      <c r="AR27" s="130"/>
      <c r="AS27" s="481"/>
      <c r="AT27" s="120"/>
    </row>
    <row r="28" spans="1:46" ht="92.25" customHeight="1" thickBot="1">
      <c r="A28" s="126" t="s">
        <v>206</v>
      </c>
      <c r="B28" s="286" t="s">
        <v>262</v>
      </c>
      <c r="C28" s="127" t="s">
        <v>207</v>
      </c>
      <c r="D28" s="481">
        <v>5</v>
      </c>
      <c r="E28" s="129">
        <f t="shared" si="15"/>
        <v>150</v>
      </c>
      <c r="F28" s="130">
        <f t="shared" si="16"/>
        <v>64</v>
      </c>
      <c r="G28" s="481">
        <v>32</v>
      </c>
      <c r="H28" s="481">
        <v>16</v>
      </c>
      <c r="I28" s="481">
        <v>16</v>
      </c>
      <c r="J28" s="131">
        <f t="shared" si="17"/>
        <v>86</v>
      </c>
      <c r="K28" s="132">
        <v>2</v>
      </c>
      <c r="L28" s="480">
        <v>1</v>
      </c>
      <c r="M28" s="134">
        <v>1</v>
      </c>
      <c r="N28" s="483">
        <v>5</v>
      </c>
      <c r="O28" s="132"/>
      <c r="P28" s="480"/>
      <c r="Q28" s="134"/>
      <c r="R28" s="483"/>
      <c r="S28" s="132"/>
      <c r="T28" s="480"/>
      <c r="U28" s="134"/>
      <c r="V28" s="483"/>
      <c r="W28" s="132"/>
      <c r="X28" s="480"/>
      <c r="Y28" s="134"/>
      <c r="Z28" s="483"/>
      <c r="AA28" s="132"/>
      <c r="AB28" s="480"/>
      <c r="AC28" s="134"/>
      <c r="AD28" s="483"/>
      <c r="AE28" s="479"/>
      <c r="AF28" s="480"/>
      <c r="AG28" s="134"/>
      <c r="AH28" s="483"/>
      <c r="AI28" s="479"/>
      <c r="AJ28" s="480"/>
      <c r="AK28" s="134"/>
      <c r="AL28" s="483"/>
      <c r="AM28" s="132"/>
      <c r="AN28" s="480"/>
      <c r="AO28" s="134"/>
      <c r="AP28" s="483"/>
      <c r="AQ28" s="482">
        <v>1</v>
      </c>
      <c r="AR28" s="130"/>
      <c r="AS28" s="481"/>
      <c r="AT28" s="120"/>
    </row>
    <row r="29" spans="1:46" ht="29.25" customHeight="1" thickBot="1">
      <c r="A29" s="382"/>
      <c r="B29" s="383" t="s">
        <v>191</v>
      </c>
      <c r="C29" s="384"/>
      <c r="D29" s="385">
        <v>5</v>
      </c>
      <c r="E29" s="327">
        <f>E30*1</f>
        <v>150</v>
      </c>
      <c r="F29" s="386"/>
      <c r="G29" s="387"/>
      <c r="H29" s="388"/>
      <c r="I29" s="388"/>
      <c r="J29" s="389"/>
      <c r="K29" s="670">
        <f>SUM(K31:M32)</f>
        <v>0</v>
      </c>
      <c r="L29" s="671"/>
      <c r="M29" s="672"/>
      <c r="N29" s="327">
        <f>SUM(N31)</f>
        <v>0</v>
      </c>
      <c r="O29" s="670">
        <f>SUM(O30:Q32)</f>
        <v>0</v>
      </c>
      <c r="P29" s="671"/>
      <c r="Q29" s="672"/>
      <c r="R29" s="390">
        <f>SUM(R30)</f>
        <v>0</v>
      </c>
      <c r="S29" s="670">
        <f>SUM(S30:U32)</f>
        <v>4</v>
      </c>
      <c r="T29" s="671"/>
      <c r="U29" s="672"/>
      <c r="V29" s="390">
        <f>SUM(V30)</f>
        <v>5</v>
      </c>
      <c r="W29" s="670">
        <f>SUM(W31:Y32)</f>
        <v>0</v>
      </c>
      <c r="X29" s="671"/>
      <c r="Y29" s="672"/>
      <c r="Z29" s="327">
        <f>SUM(Z31)</f>
        <v>0</v>
      </c>
      <c r="AA29" s="670">
        <f>SUM(AA31:AC32)</f>
        <v>0</v>
      </c>
      <c r="AB29" s="671"/>
      <c r="AC29" s="672"/>
      <c r="AD29" s="327">
        <f>SUM(AD31)</f>
        <v>0</v>
      </c>
      <c r="AE29" s="670">
        <f>SUM(AE31:AG32)</f>
        <v>0</v>
      </c>
      <c r="AF29" s="671"/>
      <c r="AG29" s="672"/>
      <c r="AH29" s="327">
        <f>SUM(AH31)</f>
        <v>0</v>
      </c>
      <c r="AI29" s="670">
        <f>SUM(AI31:AK32)</f>
        <v>0</v>
      </c>
      <c r="AJ29" s="671"/>
      <c r="AK29" s="672"/>
      <c r="AL29" s="327">
        <f>SUM(AL31)</f>
        <v>0</v>
      </c>
      <c r="AM29" s="670">
        <f>SUM(AM31:AO32)</f>
        <v>0</v>
      </c>
      <c r="AN29" s="671"/>
      <c r="AO29" s="672"/>
      <c r="AP29" s="327">
        <f>SUM(AP31)</f>
        <v>0</v>
      </c>
      <c r="AQ29" s="391"/>
      <c r="AR29" s="392"/>
      <c r="AS29" s="393"/>
      <c r="AT29" s="120"/>
    </row>
    <row r="30" spans="1:46" ht="0.75" customHeight="1">
      <c r="A30" s="486"/>
      <c r="B30" s="487"/>
      <c r="C30" s="488"/>
      <c r="D30" s="692">
        <v>5</v>
      </c>
      <c r="E30" s="713">
        <f>D30*30</f>
        <v>150</v>
      </c>
      <c r="F30" s="705">
        <f>SUM(G30:I32)</f>
        <v>64</v>
      </c>
      <c r="G30" s="694">
        <v>32</v>
      </c>
      <c r="H30" s="683">
        <v>16</v>
      </c>
      <c r="I30" s="694">
        <v>16</v>
      </c>
      <c r="J30" s="695">
        <f>E30-F30</f>
        <v>86</v>
      </c>
      <c r="K30" s="698"/>
      <c r="L30" s="701"/>
      <c r="M30" s="714"/>
      <c r="N30" s="686"/>
      <c r="O30" s="689"/>
      <c r="P30" s="683"/>
      <c r="Q30" s="714"/>
      <c r="R30" s="691"/>
      <c r="S30" s="689">
        <v>2</v>
      </c>
      <c r="T30" s="683">
        <v>1</v>
      </c>
      <c r="U30" s="714">
        <v>1</v>
      </c>
      <c r="V30" s="691">
        <v>5</v>
      </c>
      <c r="W30" s="689"/>
      <c r="X30" s="683"/>
      <c r="Y30" s="679"/>
      <c r="Z30" s="686"/>
      <c r="AA30" s="689"/>
      <c r="AB30" s="683"/>
      <c r="AC30" s="679"/>
      <c r="AD30" s="686"/>
      <c r="AE30" s="689"/>
      <c r="AF30" s="683"/>
      <c r="AG30" s="679"/>
      <c r="AH30" s="686"/>
      <c r="AI30" s="689"/>
      <c r="AJ30" s="683"/>
      <c r="AK30" s="679"/>
      <c r="AL30" s="686"/>
      <c r="AM30" s="689"/>
      <c r="AN30" s="683"/>
      <c r="AO30" s="679"/>
      <c r="AP30" s="686"/>
      <c r="AQ30" s="713">
        <v>3</v>
      </c>
      <c r="AR30" s="706"/>
      <c r="AS30" s="706"/>
      <c r="AT30" s="120"/>
    </row>
    <row r="31" spans="1:46" ht="90" customHeight="1">
      <c r="A31" s="233" t="s">
        <v>208</v>
      </c>
      <c r="B31" s="489" t="s">
        <v>277</v>
      </c>
      <c r="C31" s="653" t="s">
        <v>269</v>
      </c>
      <c r="D31" s="687"/>
      <c r="E31" s="687"/>
      <c r="F31" s="699"/>
      <c r="G31" s="684"/>
      <c r="H31" s="684"/>
      <c r="I31" s="684"/>
      <c r="J31" s="696"/>
      <c r="K31" s="699"/>
      <c r="L31" s="702"/>
      <c r="M31" s="696"/>
      <c r="N31" s="687"/>
      <c r="O31" s="636"/>
      <c r="P31" s="684"/>
      <c r="Q31" s="696"/>
      <c r="R31" s="687"/>
      <c r="S31" s="636"/>
      <c r="T31" s="684"/>
      <c r="U31" s="696"/>
      <c r="V31" s="687"/>
      <c r="W31" s="636"/>
      <c r="X31" s="684"/>
      <c r="Y31" s="680"/>
      <c r="Z31" s="687"/>
      <c r="AA31" s="636"/>
      <c r="AB31" s="684"/>
      <c r="AC31" s="680"/>
      <c r="AD31" s="687"/>
      <c r="AE31" s="636"/>
      <c r="AF31" s="684"/>
      <c r="AG31" s="680"/>
      <c r="AH31" s="687"/>
      <c r="AI31" s="636"/>
      <c r="AJ31" s="684"/>
      <c r="AK31" s="680"/>
      <c r="AL31" s="687"/>
      <c r="AM31" s="636"/>
      <c r="AN31" s="684"/>
      <c r="AO31" s="680"/>
      <c r="AP31" s="687"/>
      <c r="AQ31" s="687"/>
      <c r="AR31" s="687"/>
      <c r="AS31" s="687"/>
      <c r="AT31" s="120"/>
    </row>
    <row r="32" spans="1:46" ht="69" customHeight="1">
      <c r="A32" s="289" t="s">
        <v>209</v>
      </c>
      <c r="B32" s="490" t="s">
        <v>278</v>
      </c>
      <c r="C32" s="661"/>
      <c r="D32" s="688"/>
      <c r="E32" s="688"/>
      <c r="F32" s="700"/>
      <c r="G32" s="685"/>
      <c r="H32" s="685"/>
      <c r="I32" s="685"/>
      <c r="J32" s="697"/>
      <c r="K32" s="700"/>
      <c r="L32" s="703"/>
      <c r="M32" s="697"/>
      <c r="N32" s="688"/>
      <c r="O32" s="690"/>
      <c r="P32" s="685"/>
      <c r="Q32" s="697"/>
      <c r="R32" s="688"/>
      <c r="S32" s="690"/>
      <c r="T32" s="685"/>
      <c r="U32" s="697"/>
      <c r="V32" s="688"/>
      <c r="W32" s="690"/>
      <c r="X32" s="685"/>
      <c r="Y32" s="681"/>
      <c r="Z32" s="688"/>
      <c r="AA32" s="690"/>
      <c r="AB32" s="685"/>
      <c r="AC32" s="681"/>
      <c r="AD32" s="688"/>
      <c r="AE32" s="690"/>
      <c r="AF32" s="685"/>
      <c r="AG32" s="681"/>
      <c r="AH32" s="688"/>
      <c r="AI32" s="690"/>
      <c r="AJ32" s="685"/>
      <c r="AK32" s="681"/>
      <c r="AL32" s="688"/>
      <c r="AM32" s="690"/>
      <c r="AN32" s="685"/>
      <c r="AO32" s="681"/>
      <c r="AP32" s="688"/>
      <c r="AQ32" s="688"/>
      <c r="AR32" s="688"/>
      <c r="AS32" s="688"/>
      <c r="AT32" s="120"/>
    </row>
    <row r="33" spans="1:46" ht="23.25" customHeight="1" thickBot="1">
      <c r="A33" s="485" t="s">
        <v>147</v>
      </c>
      <c r="B33" s="667" t="s">
        <v>148</v>
      </c>
      <c r="C33" s="668"/>
      <c r="D33" s="668"/>
      <c r="E33" s="668"/>
      <c r="F33" s="668"/>
      <c r="G33" s="668"/>
      <c r="H33" s="668"/>
      <c r="I33" s="668"/>
      <c r="J33" s="668"/>
      <c r="K33" s="668"/>
      <c r="L33" s="668"/>
      <c r="M33" s="668"/>
      <c r="N33" s="668"/>
      <c r="O33" s="668"/>
      <c r="P33" s="668"/>
      <c r="Q33" s="668"/>
      <c r="R33" s="668"/>
      <c r="S33" s="668"/>
      <c r="T33" s="668"/>
      <c r="U33" s="668"/>
      <c r="V33" s="668"/>
      <c r="W33" s="668"/>
      <c r="X33" s="668"/>
      <c r="Y33" s="668"/>
      <c r="Z33" s="668"/>
      <c r="AA33" s="668"/>
      <c r="AB33" s="668"/>
      <c r="AC33" s="668"/>
      <c r="AD33" s="668"/>
      <c r="AE33" s="668"/>
      <c r="AF33" s="668"/>
      <c r="AG33" s="668"/>
      <c r="AH33" s="668"/>
      <c r="AI33" s="668"/>
      <c r="AJ33" s="668"/>
      <c r="AK33" s="668"/>
      <c r="AL33" s="668"/>
      <c r="AM33" s="668"/>
      <c r="AN33" s="668"/>
      <c r="AO33" s="668"/>
      <c r="AP33" s="668"/>
      <c r="AQ33" s="668"/>
      <c r="AR33" s="668"/>
      <c r="AS33" s="669"/>
      <c r="AT33" s="115"/>
    </row>
    <row r="34" spans="1:46" ht="19.5" customHeight="1" thickBot="1">
      <c r="A34" s="708" t="s">
        <v>189</v>
      </c>
      <c r="B34" s="672"/>
      <c r="C34" s="384"/>
      <c r="D34" s="327">
        <f>D35+D51</f>
        <v>115</v>
      </c>
      <c r="E34" s="327">
        <f>E35+E51</f>
        <v>3300</v>
      </c>
      <c r="F34" s="327"/>
      <c r="G34" s="387"/>
      <c r="H34" s="327"/>
      <c r="I34" s="387"/>
      <c r="J34" s="327"/>
      <c r="K34" s="670">
        <f>K35+K51</f>
        <v>0</v>
      </c>
      <c r="L34" s="671"/>
      <c r="M34" s="672"/>
      <c r="N34" s="327">
        <f>N35+N51</f>
        <v>0</v>
      </c>
      <c r="O34" s="670">
        <f>O35+O51</f>
        <v>4</v>
      </c>
      <c r="P34" s="671"/>
      <c r="Q34" s="672"/>
      <c r="R34" s="390">
        <f>R35+R51</f>
        <v>5</v>
      </c>
      <c r="S34" s="670">
        <f>S35+S51</f>
        <v>16</v>
      </c>
      <c r="T34" s="671"/>
      <c r="U34" s="672"/>
      <c r="V34" s="327">
        <f>V35+V51</f>
        <v>20</v>
      </c>
      <c r="W34" s="670">
        <f>W35+W51</f>
        <v>12</v>
      </c>
      <c r="X34" s="671"/>
      <c r="Y34" s="672"/>
      <c r="Z34" s="390">
        <f>Z35+Z51</f>
        <v>15</v>
      </c>
      <c r="AA34" s="670">
        <f>AA35+AA51</f>
        <v>20</v>
      </c>
      <c r="AB34" s="671"/>
      <c r="AC34" s="672"/>
      <c r="AD34" s="327">
        <f>AD35+AD51</f>
        <v>25</v>
      </c>
      <c r="AE34" s="670">
        <f>AE35+AE51</f>
        <v>16</v>
      </c>
      <c r="AF34" s="671"/>
      <c r="AG34" s="672"/>
      <c r="AH34" s="327">
        <f>AH35+AH51</f>
        <v>20</v>
      </c>
      <c r="AI34" s="670">
        <f>AI35+AI51</f>
        <v>20</v>
      </c>
      <c r="AJ34" s="671"/>
      <c r="AK34" s="672"/>
      <c r="AL34" s="327">
        <f>AL35+AL51</f>
        <v>30</v>
      </c>
      <c r="AM34" s="670">
        <f>AM35+AM51</f>
        <v>0</v>
      </c>
      <c r="AN34" s="671"/>
      <c r="AO34" s="672"/>
      <c r="AP34" s="327">
        <f>AP35+AP51</f>
        <v>0</v>
      </c>
      <c r="AQ34" s="326"/>
      <c r="AR34" s="328"/>
      <c r="AS34" s="326"/>
      <c r="AT34" s="120"/>
    </row>
    <row r="35" spans="1:46" ht="50.25" customHeight="1" thickBot="1">
      <c r="A35" s="382"/>
      <c r="B35" s="394" t="s">
        <v>190</v>
      </c>
      <c r="C35" s="384"/>
      <c r="D35" s="385">
        <f>SUM(D36:D50)</f>
        <v>75</v>
      </c>
      <c r="E35" s="385">
        <f>SUM(E36:E50)</f>
        <v>2250</v>
      </c>
      <c r="F35" s="385"/>
      <c r="G35" s="385"/>
      <c r="H35" s="385"/>
      <c r="I35" s="385"/>
      <c r="J35" s="385"/>
      <c r="K35" s="670">
        <f>SUM(K36:M50)</f>
        <v>0</v>
      </c>
      <c r="L35" s="671"/>
      <c r="M35" s="672"/>
      <c r="N35" s="327">
        <f>SUM(N36:N50)</f>
        <v>0</v>
      </c>
      <c r="O35" s="670">
        <f>SUM(O36:Q50)</f>
        <v>4</v>
      </c>
      <c r="P35" s="671"/>
      <c r="Q35" s="672"/>
      <c r="R35" s="390">
        <f>SUM(R36:R50)</f>
        <v>5</v>
      </c>
      <c r="S35" s="670">
        <f>SUM(S36:U50)</f>
        <v>16</v>
      </c>
      <c r="T35" s="671"/>
      <c r="U35" s="672"/>
      <c r="V35" s="327">
        <f>SUM(V36:V50)</f>
        <v>20</v>
      </c>
      <c r="W35" s="670">
        <f>SUM(W36:Y50)</f>
        <v>12</v>
      </c>
      <c r="X35" s="671"/>
      <c r="Y35" s="672"/>
      <c r="Z35" s="327">
        <f>SUM(Z36:Z50)</f>
        <v>15</v>
      </c>
      <c r="AA35" s="670">
        <f>SUM(AA36:AC50)</f>
        <v>16</v>
      </c>
      <c r="AB35" s="671"/>
      <c r="AC35" s="672"/>
      <c r="AD35" s="327">
        <f>SUM(AD36:AD50)</f>
        <v>20</v>
      </c>
      <c r="AE35" s="670">
        <f>SUM(AE36:AG50)</f>
        <v>12</v>
      </c>
      <c r="AF35" s="671"/>
      <c r="AG35" s="672"/>
      <c r="AH35" s="327">
        <f>SUM(AH36:AH50)</f>
        <v>15</v>
      </c>
      <c r="AI35" s="670">
        <f>SUM(AI36:AK50)</f>
        <v>0</v>
      </c>
      <c r="AJ35" s="671"/>
      <c r="AK35" s="672"/>
      <c r="AL35" s="327">
        <f>SUM(AL36:AL50)</f>
        <v>0</v>
      </c>
      <c r="AM35" s="670">
        <f>SUM(AM36:AO50)</f>
        <v>0</v>
      </c>
      <c r="AN35" s="671"/>
      <c r="AO35" s="672"/>
      <c r="AP35" s="327">
        <f>SUM(AP36:AP50)</f>
        <v>0</v>
      </c>
      <c r="AQ35" s="326"/>
      <c r="AR35" s="328"/>
      <c r="AS35" s="326"/>
      <c r="AT35" s="120"/>
    </row>
    <row r="36" spans="1:46" ht="51" customHeight="1">
      <c r="A36" s="144" t="s">
        <v>210</v>
      </c>
      <c r="B36" s="422" t="s">
        <v>279</v>
      </c>
      <c r="C36" s="423" t="s">
        <v>270</v>
      </c>
      <c r="D36" s="94">
        <v>5</v>
      </c>
      <c r="E36" s="109">
        <f t="shared" ref="E36:E50" si="18">D36*30</f>
        <v>150</v>
      </c>
      <c r="F36" s="109">
        <f t="shared" ref="F36:F50" si="19">G36+H36+I36</f>
        <v>64</v>
      </c>
      <c r="G36" s="118">
        <v>32</v>
      </c>
      <c r="H36" s="109">
        <v>16</v>
      </c>
      <c r="I36" s="118">
        <v>16</v>
      </c>
      <c r="J36" s="109">
        <f t="shared" ref="J36:J50" si="20">E36-F36</f>
        <v>86</v>
      </c>
      <c r="K36" s="93"/>
      <c r="L36" s="90"/>
      <c r="M36" s="234"/>
      <c r="N36" s="235"/>
      <c r="O36" s="89">
        <v>2</v>
      </c>
      <c r="P36" s="90">
        <v>1</v>
      </c>
      <c r="Q36" s="91">
        <v>1</v>
      </c>
      <c r="R36" s="145">
        <v>5</v>
      </c>
      <c r="S36" s="89"/>
      <c r="T36" s="90"/>
      <c r="U36" s="91"/>
      <c r="V36" s="92"/>
      <c r="W36" s="89"/>
      <c r="X36" s="90"/>
      <c r="Y36" s="91"/>
      <c r="Z36" s="92"/>
      <c r="AA36" s="89"/>
      <c r="AB36" s="90"/>
      <c r="AC36" s="91"/>
      <c r="AD36" s="92"/>
      <c r="AE36" s="93"/>
      <c r="AF36" s="90"/>
      <c r="AG36" s="91"/>
      <c r="AH36" s="92"/>
      <c r="AI36" s="93"/>
      <c r="AJ36" s="90"/>
      <c r="AK36" s="91"/>
      <c r="AL36" s="92"/>
      <c r="AM36" s="89"/>
      <c r="AN36" s="90"/>
      <c r="AO36" s="91"/>
      <c r="AP36" s="92"/>
      <c r="AQ36" s="109">
        <v>2</v>
      </c>
      <c r="AR36" s="94"/>
      <c r="AS36" s="109"/>
      <c r="AT36" s="120"/>
    </row>
    <row r="37" spans="1:46" ht="86.25" customHeight="1">
      <c r="A37" s="233" t="s">
        <v>211</v>
      </c>
      <c r="B37" s="424" t="s">
        <v>280</v>
      </c>
      <c r="C37" s="417" t="s">
        <v>271</v>
      </c>
      <c r="D37" s="236">
        <v>5</v>
      </c>
      <c r="E37" s="98">
        <f t="shared" si="18"/>
        <v>150</v>
      </c>
      <c r="F37" s="98">
        <f t="shared" si="19"/>
        <v>64</v>
      </c>
      <c r="G37" s="99">
        <v>32</v>
      </c>
      <c r="H37" s="98">
        <v>32</v>
      </c>
      <c r="I37" s="99"/>
      <c r="J37" s="98">
        <f t="shared" si="20"/>
        <v>86</v>
      </c>
      <c r="K37" s="105"/>
      <c r="L37" s="101"/>
      <c r="M37" s="102"/>
      <c r="N37" s="103"/>
      <c r="O37" s="100"/>
      <c r="P37" s="101"/>
      <c r="Q37" s="104"/>
      <c r="R37" s="237"/>
      <c r="S37" s="100">
        <v>2</v>
      </c>
      <c r="T37" s="101">
        <v>2</v>
      </c>
      <c r="U37" s="104"/>
      <c r="V37" s="237">
        <v>5</v>
      </c>
      <c r="W37" s="100"/>
      <c r="X37" s="101"/>
      <c r="Y37" s="104"/>
      <c r="Z37" s="103"/>
      <c r="AA37" s="100"/>
      <c r="AB37" s="101"/>
      <c r="AC37" s="104"/>
      <c r="AD37" s="103"/>
      <c r="AE37" s="105"/>
      <c r="AF37" s="101"/>
      <c r="AG37" s="104"/>
      <c r="AH37" s="103"/>
      <c r="AI37" s="105"/>
      <c r="AJ37" s="101"/>
      <c r="AK37" s="104"/>
      <c r="AL37" s="103"/>
      <c r="AM37" s="100"/>
      <c r="AN37" s="101"/>
      <c r="AO37" s="104"/>
      <c r="AP37" s="103"/>
      <c r="AQ37" s="109">
        <v>3</v>
      </c>
      <c r="AR37" s="106"/>
      <c r="AS37" s="98"/>
      <c r="AT37" s="120"/>
    </row>
    <row r="38" spans="1:46" ht="132" customHeight="1">
      <c r="A38" s="233" t="s">
        <v>212</v>
      </c>
      <c r="B38" s="425" t="s">
        <v>281</v>
      </c>
      <c r="C38" s="417" t="s">
        <v>272</v>
      </c>
      <c r="D38" s="147">
        <v>5</v>
      </c>
      <c r="E38" s="98">
        <f t="shared" si="18"/>
        <v>150</v>
      </c>
      <c r="F38" s="98">
        <f t="shared" si="19"/>
        <v>64</v>
      </c>
      <c r="G38" s="99">
        <v>32</v>
      </c>
      <c r="H38" s="98">
        <v>16</v>
      </c>
      <c r="I38" s="99">
        <v>16</v>
      </c>
      <c r="J38" s="98">
        <f t="shared" si="20"/>
        <v>86</v>
      </c>
      <c r="K38" s="105"/>
      <c r="L38" s="101"/>
      <c r="M38" s="102"/>
      <c r="N38" s="103"/>
      <c r="O38" s="100"/>
      <c r="P38" s="101"/>
      <c r="Q38" s="104"/>
      <c r="R38" s="151"/>
      <c r="S38" s="100">
        <v>2</v>
      </c>
      <c r="T38" s="101">
        <v>1</v>
      </c>
      <c r="U38" s="104">
        <v>1</v>
      </c>
      <c r="V38" s="103">
        <v>5</v>
      </c>
      <c r="W38" s="100"/>
      <c r="X38" s="101"/>
      <c r="Y38" s="104"/>
      <c r="Z38" s="103"/>
      <c r="AA38" s="100"/>
      <c r="AB38" s="101"/>
      <c r="AC38" s="104"/>
      <c r="AD38" s="103"/>
      <c r="AE38" s="105"/>
      <c r="AF38" s="101"/>
      <c r="AG38" s="104"/>
      <c r="AH38" s="103"/>
      <c r="AI38" s="105"/>
      <c r="AJ38" s="101"/>
      <c r="AK38" s="104"/>
      <c r="AL38" s="103"/>
      <c r="AM38" s="100"/>
      <c r="AN38" s="101"/>
      <c r="AO38" s="104"/>
      <c r="AP38" s="103"/>
      <c r="AQ38" s="109">
        <v>3</v>
      </c>
      <c r="AR38" s="106"/>
      <c r="AS38" s="98"/>
      <c r="AT38" s="120"/>
    </row>
    <row r="39" spans="1:46" ht="110.25" customHeight="1">
      <c r="A39" s="233" t="s">
        <v>213</v>
      </c>
      <c r="B39" s="426" t="s">
        <v>282</v>
      </c>
      <c r="C39" s="417" t="s">
        <v>313</v>
      </c>
      <c r="D39" s="147">
        <v>5</v>
      </c>
      <c r="E39" s="98">
        <f t="shared" si="18"/>
        <v>150</v>
      </c>
      <c r="F39" s="98">
        <f t="shared" si="19"/>
        <v>64</v>
      </c>
      <c r="G39" s="99"/>
      <c r="H39" s="98"/>
      <c r="I39" s="99">
        <v>64</v>
      </c>
      <c r="J39" s="98">
        <f t="shared" si="20"/>
        <v>86</v>
      </c>
      <c r="K39" s="105"/>
      <c r="L39" s="101"/>
      <c r="M39" s="102"/>
      <c r="N39" s="103"/>
      <c r="O39" s="100"/>
      <c r="P39" s="101"/>
      <c r="Q39" s="104"/>
      <c r="R39" s="151"/>
      <c r="S39" s="100"/>
      <c r="T39" s="101"/>
      <c r="U39" s="104">
        <v>4</v>
      </c>
      <c r="V39" s="238">
        <v>5</v>
      </c>
      <c r="W39" s="100"/>
      <c r="X39" s="101"/>
      <c r="Y39" s="104"/>
      <c r="Z39" s="103"/>
      <c r="AA39" s="100"/>
      <c r="AB39" s="101"/>
      <c r="AC39" s="104"/>
      <c r="AD39" s="103"/>
      <c r="AE39" s="105"/>
      <c r="AF39" s="101"/>
      <c r="AG39" s="104"/>
      <c r="AH39" s="103"/>
      <c r="AI39" s="105"/>
      <c r="AJ39" s="101"/>
      <c r="AK39" s="104"/>
      <c r="AL39" s="103"/>
      <c r="AM39" s="100"/>
      <c r="AN39" s="101"/>
      <c r="AO39" s="104"/>
      <c r="AP39" s="103"/>
      <c r="AQ39" s="109">
        <v>3</v>
      </c>
      <c r="AR39" s="106"/>
      <c r="AS39" s="98"/>
      <c r="AT39" s="120"/>
    </row>
    <row r="40" spans="1:46" ht="70.5" customHeight="1">
      <c r="A40" s="233" t="s">
        <v>214</v>
      </c>
      <c r="B40" s="426" t="s">
        <v>291</v>
      </c>
      <c r="C40" s="417" t="s">
        <v>292</v>
      </c>
      <c r="D40" s="147">
        <v>5</v>
      </c>
      <c r="E40" s="98">
        <f t="shared" si="18"/>
        <v>150</v>
      </c>
      <c r="F40" s="98">
        <f t="shared" si="19"/>
        <v>64</v>
      </c>
      <c r="G40" s="99">
        <v>32</v>
      </c>
      <c r="H40" s="98">
        <v>16</v>
      </c>
      <c r="I40" s="99">
        <v>16</v>
      </c>
      <c r="J40" s="98">
        <f t="shared" si="20"/>
        <v>86</v>
      </c>
      <c r="K40" s="105"/>
      <c r="L40" s="101"/>
      <c r="M40" s="102"/>
      <c r="N40" s="103"/>
      <c r="O40" s="100"/>
      <c r="P40" s="101"/>
      <c r="Q40" s="104"/>
      <c r="R40" s="151"/>
      <c r="S40" s="100">
        <v>2</v>
      </c>
      <c r="T40" s="101">
        <v>1</v>
      </c>
      <c r="U40" s="104">
        <v>1</v>
      </c>
      <c r="V40" s="103">
        <v>5</v>
      </c>
      <c r="W40" s="100"/>
      <c r="X40" s="101"/>
      <c r="Y40" s="104"/>
      <c r="Z40" s="103"/>
      <c r="AA40" s="100"/>
      <c r="AB40" s="101"/>
      <c r="AC40" s="104"/>
      <c r="AD40" s="103"/>
      <c r="AE40" s="105"/>
      <c r="AF40" s="101"/>
      <c r="AG40" s="104"/>
      <c r="AH40" s="103"/>
      <c r="AI40" s="105"/>
      <c r="AJ40" s="101"/>
      <c r="AK40" s="104"/>
      <c r="AL40" s="103"/>
      <c r="AM40" s="100"/>
      <c r="AN40" s="101"/>
      <c r="AO40" s="104"/>
      <c r="AP40" s="103"/>
      <c r="AQ40" s="109">
        <v>3</v>
      </c>
      <c r="AR40" s="106"/>
      <c r="AS40" s="98"/>
      <c r="AT40" s="120"/>
    </row>
    <row r="41" spans="1:46" ht="77.25" customHeight="1">
      <c r="A41" s="233" t="s">
        <v>215</v>
      </c>
      <c r="B41" s="425" t="s">
        <v>284</v>
      </c>
      <c r="C41" s="417" t="s">
        <v>271</v>
      </c>
      <c r="D41" s="147">
        <v>5</v>
      </c>
      <c r="E41" s="98">
        <f t="shared" si="18"/>
        <v>150</v>
      </c>
      <c r="F41" s="98">
        <f t="shared" si="19"/>
        <v>64</v>
      </c>
      <c r="G41" s="99">
        <v>32</v>
      </c>
      <c r="H41" s="98"/>
      <c r="I41" s="99">
        <v>32</v>
      </c>
      <c r="J41" s="98">
        <f t="shared" si="20"/>
        <v>86</v>
      </c>
      <c r="K41" s="105"/>
      <c r="L41" s="101"/>
      <c r="M41" s="102"/>
      <c r="N41" s="103"/>
      <c r="O41" s="100"/>
      <c r="P41" s="101"/>
      <c r="Q41" s="104"/>
      <c r="R41" s="151"/>
      <c r="S41" s="100"/>
      <c r="T41" s="101"/>
      <c r="U41" s="104"/>
      <c r="V41" s="103"/>
      <c r="W41" s="100">
        <v>2</v>
      </c>
      <c r="X41" s="101"/>
      <c r="Y41" s="104">
        <v>2</v>
      </c>
      <c r="Z41" s="103">
        <v>5</v>
      </c>
      <c r="AA41" s="100"/>
      <c r="AB41" s="101"/>
      <c r="AC41" s="104"/>
      <c r="AD41" s="103"/>
      <c r="AE41" s="105"/>
      <c r="AF41" s="101"/>
      <c r="AG41" s="104"/>
      <c r="AH41" s="103"/>
      <c r="AI41" s="105"/>
      <c r="AJ41" s="101"/>
      <c r="AK41" s="104"/>
      <c r="AL41" s="103"/>
      <c r="AM41" s="100"/>
      <c r="AN41" s="101"/>
      <c r="AO41" s="104"/>
      <c r="AP41" s="103"/>
      <c r="AQ41" s="109">
        <v>4</v>
      </c>
      <c r="AR41" s="106"/>
      <c r="AS41" s="98"/>
      <c r="AT41" s="120"/>
    </row>
    <row r="42" spans="1:46" ht="84" customHeight="1">
      <c r="A42" s="233" t="s">
        <v>216</v>
      </c>
      <c r="B42" s="425" t="s">
        <v>300</v>
      </c>
      <c r="C42" s="417" t="s">
        <v>293</v>
      </c>
      <c r="D42" s="147">
        <v>5</v>
      </c>
      <c r="E42" s="98">
        <f t="shared" si="18"/>
        <v>150</v>
      </c>
      <c r="F42" s="98">
        <f t="shared" si="19"/>
        <v>64</v>
      </c>
      <c r="G42" s="99">
        <v>32</v>
      </c>
      <c r="H42" s="98">
        <v>16</v>
      </c>
      <c r="I42" s="99">
        <v>16</v>
      </c>
      <c r="J42" s="98">
        <f t="shared" si="20"/>
        <v>86</v>
      </c>
      <c r="K42" s="105"/>
      <c r="L42" s="101"/>
      <c r="M42" s="102"/>
      <c r="N42" s="103"/>
      <c r="O42" s="100"/>
      <c r="P42" s="101"/>
      <c r="Q42" s="104"/>
      <c r="R42" s="151"/>
      <c r="S42" s="100"/>
      <c r="T42" s="101"/>
      <c r="U42" s="104"/>
      <c r="V42" s="103"/>
      <c r="W42" s="100">
        <v>2</v>
      </c>
      <c r="X42" s="101">
        <v>1</v>
      </c>
      <c r="Y42" s="104">
        <v>1</v>
      </c>
      <c r="Z42" s="238">
        <v>5</v>
      </c>
      <c r="AA42" s="100"/>
      <c r="AB42" s="101"/>
      <c r="AC42" s="104"/>
      <c r="AD42" s="103"/>
      <c r="AE42" s="105"/>
      <c r="AF42" s="101"/>
      <c r="AG42" s="104"/>
      <c r="AH42" s="103"/>
      <c r="AI42" s="105"/>
      <c r="AJ42" s="101"/>
      <c r="AK42" s="104"/>
      <c r="AL42" s="103"/>
      <c r="AM42" s="100"/>
      <c r="AN42" s="101"/>
      <c r="AO42" s="104"/>
      <c r="AP42" s="103"/>
      <c r="AQ42" s="109">
        <v>4</v>
      </c>
      <c r="AR42" s="106"/>
      <c r="AS42" s="98"/>
      <c r="AT42" s="120"/>
    </row>
    <row r="43" spans="1:46" ht="57" customHeight="1">
      <c r="A43" s="233" t="s">
        <v>217</v>
      </c>
      <c r="B43" s="425" t="s">
        <v>283</v>
      </c>
      <c r="C43" s="417" t="s">
        <v>273</v>
      </c>
      <c r="D43" s="147">
        <v>5</v>
      </c>
      <c r="E43" s="98">
        <f t="shared" si="18"/>
        <v>150</v>
      </c>
      <c r="F43" s="98">
        <v>64</v>
      </c>
      <c r="G43" s="427">
        <v>32</v>
      </c>
      <c r="H43" s="98">
        <v>16</v>
      </c>
      <c r="I43" s="427">
        <v>16</v>
      </c>
      <c r="J43" s="98">
        <v>86</v>
      </c>
      <c r="K43" s="105"/>
      <c r="L43" s="101"/>
      <c r="M43" s="102"/>
      <c r="N43" s="103"/>
      <c r="O43" s="100"/>
      <c r="P43" s="101"/>
      <c r="Q43" s="104"/>
      <c r="R43" s="151"/>
      <c r="S43" s="100"/>
      <c r="T43" s="101"/>
      <c r="U43" s="104"/>
      <c r="V43" s="103"/>
      <c r="W43" s="100">
        <v>2</v>
      </c>
      <c r="X43" s="101">
        <v>1</v>
      </c>
      <c r="Y43" s="104">
        <v>1</v>
      </c>
      <c r="Z43" s="238">
        <v>5</v>
      </c>
      <c r="AA43" s="100"/>
      <c r="AB43" s="101"/>
      <c r="AC43" s="104"/>
      <c r="AD43" s="103"/>
      <c r="AE43" s="105"/>
      <c r="AF43" s="101"/>
      <c r="AG43" s="104"/>
      <c r="AH43" s="103"/>
      <c r="AI43" s="105"/>
      <c r="AJ43" s="101"/>
      <c r="AK43" s="104"/>
      <c r="AL43" s="103"/>
      <c r="AM43" s="100"/>
      <c r="AN43" s="101"/>
      <c r="AO43" s="104"/>
      <c r="AP43" s="103"/>
      <c r="AQ43" s="428">
        <v>4</v>
      </c>
      <c r="AR43" s="429"/>
      <c r="AS43" s="98"/>
      <c r="AT43" s="430"/>
    </row>
    <row r="44" spans="1:46" ht="51" customHeight="1">
      <c r="A44" s="233" t="s">
        <v>218</v>
      </c>
      <c r="B44" s="425" t="s">
        <v>294</v>
      </c>
      <c r="C44" s="417" t="s">
        <v>286</v>
      </c>
      <c r="D44" s="106">
        <v>5</v>
      </c>
      <c r="E44" s="98">
        <f t="shared" si="18"/>
        <v>150</v>
      </c>
      <c r="F44" s="98">
        <f t="shared" si="19"/>
        <v>64</v>
      </c>
      <c r="G44" s="99">
        <v>32</v>
      </c>
      <c r="H44" s="98"/>
      <c r="I44" s="99">
        <v>32</v>
      </c>
      <c r="J44" s="98">
        <f t="shared" si="20"/>
        <v>86</v>
      </c>
      <c r="K44" s="105"/>
      <c r="L44" s="101"/>
      <c r="M44" s="102"/>
      <c r="N44" s="103"/>
      <c r="O44" s="100"/>
      <c r="P44" s="101"/>
      <c r="Q44" s="104"/>
      <c r="R44" s="151"/>
      <c r="S44" s="100"/>
      <c r="T44" s="101"/>
      <c r="U44" s="104"/>
      <c r="V44" s="103"/>
      <c r="W44" s="100"/>
      <c r="X44" s="101"/>
      <c r="Y44" s="104"/>
      <c r="Z44" s="103"/>
      <c r="AA44" s="100">
        <v>2</v>
      </c>
      <c r="AB44" s="101"/>
      <c r="AC44" s="104">
        <v>2</v>
      </c>
      <c r="AD44" s="103">
        <v>5</v>
      </c>
      <c r="AE44" s="105"/>
      <c r="AF44" s="101"/>
      <c r="AG44" s="104"/>
      <c r="AH44" s="103"/>
      <c r="AI44" s="105"/>
      <c r="AJ44" s="101"/>
      <c r="AK44" s="104"/>
      <c r="AL44" s="103"/>
      <c r="AM44" s="100"/>
      <c r="AN44" s="101"/>
      <c r="AO44" s="104"/>
      <c r="AP44" s="103"/>
      <c r="AQ44" s="109">
        <v>5</v>
      </c>
      <c r="AR44" s="106"/>
      <c r="AS44" s="98"/>
      <c r="AT44" s="120"/>
    </row>
    <row r="45" spans="1:46" ht="90" customHeight="1">
      <c r="A45" s="233" t="s">
        <v>219</v>
      </c>
      <c r="B45" s="426" t="s">
        <v>287</v>
      </c>
      <c r="C45" s="417" t="s">
        <v>288</v>
      </c>
      <c r="D45" s="236">
        <v>5</v>
      </c>
      <c r="E45" s="98">
        <f t="shared" si="18"/>
        <v>150</v>
      </c>
      <c r="F45" s="98">
        <f t="shared" si="19"/>
        <v>64</v>
      </c>
      <c r="G45" s="99">
        <v>32</v>
      </c>
      <c r="H45" s="98"/>
      <c r="I45" s="99">
        <v>32</v>
      </c>
      <c r="J45" s="98">
        <f t="shared" si="20"/>
        <v>86</v>
      </c>
      <c r="K45" s="105"/>
      <c r="L45" s="101"/>
      <c r="M45" s="102"/>
      <c r="N45" s="103"/>
      <c r="O45" s="100"/>
      <c r="P45" s="101"/>
      <c r="Q45" s="104"/>
      <c r="R45" s="151"/>
      <c r="S45" s="100"/>
      <c r="T45" s="101"/>
      <c r="U45" s="104"/>
      <c r="V45" s="103"/>
      <c r="W45" s="100"/>
      <c r="X45" s="101"/>
      <c r="Y45" s="104"/>
      <c r="Z45" s="103"/>
      <c r="AA45" s="100">
        <v>2</v>
      </c>
      <c r="AB45" s="101"/>
      <c r="AC45" s="104">
        <v>2</v>
      </c>
      <c r="AD45" s="103">
        <v>5</v>
      </c>
      <c r="AE45" s="105"/>
      <c r="AF45" s="101"/>
      <c r="AG45" s="104"/>
      <c r="AH45" s="103"/>
      <c r="AI45" s="105"/>
      <c r="AJ45" s="101"/>
      <c r="AK45" s="104"/>
      <c r="AL45" s="103"/>
      <c r="AM45" s="100"/>
      <c r="AN45" s="101"/>
      <c r="AO45" s="104"/>
      <c r="AP45" s="103"/>
      <c r="AQ45" s="109">
        <v>5</v>
      </c>
      <c r="AR45" s="106"/>
      <c r="AS45" s="98"/>
      <c r="AT45" s="120"/>
    </row>
    <row r="46" spans="1:46" ht="83.25" customHeight="1">
      <c r="A46" s="233" t="s">
        <v>220</v>
      </c>
      <c r="B46" s="426" t="s">
        <v>289</v>
      </c>
      <c r="C46" s="417" t="s">
        <v>290</v>
      </c>
      <c r="D46" s="236">
        <v>5</v>
      </c>
      <c r="E46" s="98">
        <f t="shared" si="18"/>
        <v>150</v>
      </c>
      <c r="F46" s="98">
        <f t="shared" si="19"/>
        <v>64</v>
      </c>
      <c r="G46" s="99">
        <v>32</v>
      </c>
      <c r="H46" s="98"/>
      <c r="I46" s="99">
        <v>32</v>
      </c>
      <c r="J46" s="98">
        <f t="shared" si="20"/>
        <v>86</v>
      </c>
      <c r="K46" s="105"/>
      <c r="L46" s="101"/>
      <c r="M46" s="102"/>
      <c r="N46" s="103"/>
      <c r="O46" s="100"/>
      <c r="P46" s="101"/>
      <c r="Q46" s="104"/>
      <c r="R46" s="151"/>
      <c r="S46" s="100"/>
      <c r="T46" s="101"/>
      <c r="U46" s="104"/>
      <c r="V46" s="103"/>
      <c r="W46" s="100"/>
      <c r="X46" s="101"/>
      <c r="Y46" s="104"/>
      <c r="Z46" s="103"/>
      <c r="AA46" s="100">
        <v>2</v>
      </c>
      <c r="AB46" s="101"/>
      <c r="AC46" s="104">
        <v>2</v>
      </c>
      <c r="AD46" s="103">
        <v>5</v>
      </c>
      <c r="AE46" s="105"/>
      <c r="AF46" s="101"/>
      <c r="AG46" s="104"/>
      <c r="AH46" s="103"/>
      <c r="AI46" s="105"/>
      <c r="AJ46" s="101"/>
      <c r="AK46" s="104"/>
      <c r="AL46" s="103"/>
      <c r="AM46" s="100"/>
      <c r="AN46" s="101"/>
      <c r="AO46" s="104"/>
      <c r="AP46" s="103"/>
      <c r="AQ46" s="109">
        <v>5</v>
      </c>
      <c r="AR46" s="106"/>
      <c r="AS46" s="98"/>
      <c r="AT46" s="120"/>
    </row>
    <row r="47" spans="1:46" ht="51" customHeight="1">
      <c r="A47" s="233" t="s">
        <v>221</v>
      </c>
      <c r="B47" s="426" t="s">
        <v>285</v>
      </c>
      <c r="C47" s="417" t="s">
        <v>273</v>
      </c>
      <c r="D47" s="236">
        <v>5</v>
      </c>
      <c r="E47" s="98">
        <f t="shared" si="18"/>
        <v>150</v>
      </c>
      <c r="F47" s="98">
        <f t="shared" si="19"/>
        <v>64</v>
      </c>
      <c r="G47" s="99">
        <v>32</v>
      </c>
      <c r="H47" s="98"/>
      <c r="I47" s="99">
        <v>32</v>
      </c>
      <c r="J47" s="98">
        <f t="shared" si="20"/>
        <v>86</v>
      </c>
      <c r="K47" s="105"/>
      <c r="L47" s="101"/>
      <c r="M47" s="102"/>
      <c r="N47" s="103"/>
      <c r="O47" s="100"/>
      <c r="P47" s="101"/>
      <c r="Q47" s="104"/>
      <c r="R47" s="151"/>
      <c r="S47" s="100"/>
      <c r="T47" s="101"/>
      <c r="U47" s="104"/>
      <c r="V47" s="103"/>
      <c r="W47" s="100"/>
      <c r="X47" s="101"/>
      <c r="Y47" s="104"/>
      <c r="Z47" s="103"/>
      <c r="AA47" s="100">
        <v>2</v>
      </c>
      <c r="AB47" s="101"/>
      <c r="AC47" s="104">
        <v>2</v>
      </c>
      <c r="AD47" s="238">
        <v>5</v>
      </c>
      <c r="AE47" s="105"/>
      <c r="AF47" s="101"/>
      <c r="AG47" s="104"/>
      <c r="AH47" s="103"/>
      <c r="AI47" s="105"/>
      <c r="AJ47" s="101"/>
      <c r="AK47" s="104"/>
      <c r="AL47" s="103"/>
      <c r="AM47" s="100"/>
      <c r="AN47" s="101"/>
      <c r="AO47" s="104"/>
      <c r="AP47" s="103"/>
      <c r="AQ47" s="109">
        <v>5</v>
      </c>
      <c r="AR47" s="106"/>
      <c r="AS47" s="98"/>
      <c r="AT47" s="120"/>
    </row>
    <row r="48" spans="1:46" ht="51" customHeight="1">
      <c r="A48" s="233" t="s">
        <v>222</v>
      </c>
      <c r="B48" s="426" t="s">
        <v>295</v>
      </c>
      <c r="C48" s="417" t="s">
        <v>286</v>
      </c>
      <c r="D48" s="236">
        <v>5</v>
      </c>
      <c r="E48" s="98">
        <f t="shared" si="18"/>
        <v>150</v>
      </c>
      <c r="F48" s="98">
        <f t="shared" si="19"/>
        <v>64</v>
      </c>
      <c r="G48" s="99">
        <v>32</v>
      </c>
      <c r="H48" s="98"/>
      <c r="I48" s="99">
        <v>32</v>
      </c>
      <c r="J48" s="98">
        <f t="shared" si="20"/>
        <v>86</v>
      </c>
      <c r="K48" s="105"/>
      <c r="L48" s="101"/>
      <c r="M48" s="102"/>
      <c r="N48" s="103"/>
      <c r="O48" s="100"/>
      <c r="P48" s="101"/>
      <c r="Q48" s="104"/>
      <c r="R48" s="151"/>
      <c r="S48" s="100"/>
      <c r="T48" s="101"/>
      <c r="U48" s="104"/>
      <c r="V48" s="103"/>
      <c r="W48" s="100"/>
      <c r="X48" s="101"/>
      <c r="Y48" s="104"/>
      <c r="Z48" s="103"/>
      <c r="AA48" s="100"/>
      <c r="AB48" s="101"/>
      <c r="AC48" s="104"/>
      <c r="AD48" s="103"/>
      <c r="AE48" s="105">
        <v>2</v>
      </c>
      <c r="AF48" s="101"/>
      <c r="AG48" s="104">
        <v>2</v>
      </c>
      <c r="AH48" s="103">
        <v>5</v>
      </c>
      <c r="AI48" s="105"/>
      <c r="AJ48" s="101"/>
      <c r="AK48" s="104"/>
      <c r="AL48" s="103"/>
      <c r="AM48" s="100"/>
      <c r="AN48" s="101"/>
      <c r="AO48" s="104"/>
      <c r="AP48" s="103"/>
      <c r="AQ48" s="109">
        <v>6</v>
      </c>
      <c r="AR48" s="106"/>
      <c r="AS48" s="98"/>
      <c r="AT48" s="120"/>
    </row>
    <row r="49" spans="1:46" ht="107.25" customHeight="1">
      <c r="A49" s="233" t="s">
        <v>223</v>
      </c>
      <c r="B49" s="424" t="s">
        <v>296</v>
      </c>
      <c r="C49" s="417" t="s">
        <v>288</v>
      </c>
      <c r="D49" s="236">
        <v>5</v>
      </c>
      <c r="E49" s="98">
        <f t="shared" si="18"/>
        <v>150</v>
      </c>
      <c r="F49" s="98">
        <f t="shared" si="19"/>
        <v>64</v>
      </c>
      <c r="G49" s="99">
        <v>32</v>
      </c>
      <c r="H49" s="98"/>
      <c r="I49" s="99">
        <v>32</v>
      </c>
      <c r="J49" s="98">
        <f t="shared" si="20"/>
        <v>86</v>
      </c>
      <c r="K49" s="105"/>
      <c r="L49" s="101"/>
      <c r="M49" s="102"/>
      <c r="N49" s="103"/>
      <c r="O49" s="100"/>
      <c r="P49" s="101"/>
      <c r="Q49" s="104"/>
      <c r="R49" s="151"/>
      <c r="S49" s="100"/>
      <c r="T49" s="101"/>
      <c r="U49" s="104"/>
      <c r="V49" s="103"/>
      <c r="W49" s="100"/>
      <c r="X49" s="101"/>
      <c r="Y49" s="104"/>
      <c r="Z49" s="103"/>
      <c r="AA49" s="100"/>
      <c r="AB49" s="101"/>
      <c r="AC49" s="104"/>
      <c r="AD49" s="103"/>
      <c r="AE49" s="105">
        <v>2</v>
      </c>
      <c r="AF49" s="101"/>
      <c r="AG49" s="104">
        <v>2</v>
      </c>
      <c r="AH49" s="103">
        <v>5</v>
      </c>
      <c r="AI49" s="105"/>
      <c r="AJ49" s="101"/>
      <c r="AK49" s="104"/>
      <c r="AL49" s="103"/>
      <c r="AM49" s="100"/>
      <c r="AN49" s="101"/>
      <c r="AO49" s="104"/>
      <c r="AP49" s="103"/>
      <c r="AQ49" s="109">
        <v>6</v>
      </c>
      <c r="AR49" s="106"/>
      <c r="AS49" s="98"/>
      <c r="AT49" s="120"/>
    </row>
    <row r="50" spans="1:46" ht="78" customHeight="1" thickBot="1">
      <c r="A50" s="233" t="s">
        <v>224</v>
      </c>
      <c r="B50" s="426" t="s">
        <v>297</v>
      </c>
      <c r="C50" s="417" t="s">
        <v>313</v>
      </c>
      <c r="D50" s="236">
        <v>5</v>
      </c>
      <c r="E50" s="98">
        <f t="shared" si="18"/>
        <v>150</v>
      </c>
      <c r="F50" s="98">
        <f t="shared" si="19"/>
        <v>64</v>
      </c>
      <c r="G50" s="99">
        <v>32</v>
      </c>
      <c r="H50" s="98"/>
      <c r="I50" s="99">
        <v>32</v>
      </c>
      <c r="J50" s="98">
        <f t="shared" si="20"/>
        <v>86</v>
      </c>
      <c r="K50" s="105"/>
      <c r="L50" s="101"/>
      <c r="M50" s="102"/>
      <c r="N50" s="103"/>
      <c r="O50" s="100"/>
      <c r="P50" s="101"/>
      <c r="Q50" s="104"/>
      <c r="R50" s="151"/>
      <c r="S50" s="100"/>
      <c r="T50" s="101"/>
      <c r="U50" s="104"/>
      <c r="V50" s="103"/>
      <c r="W50" s="100"/>
      <c r="X50" s="101"/>
      <c r="Y50" s="104"/>
      <c r="Z50" s="103"/>
      <c r="AA50" s="100"/>
      <c r="AB50" s="101"/>
      <c r="AC50" s="104"/>
      <c r="AD50" s="103"/>
      <c r="AE50" s="105">
        <v>2</v>
      </c>
      <c r="AF50" s="101"/>
      <c r="AG50" s="104">
        <v>2</v>
      </c>
      <c r="AH50" s="238">
        <v>5</v>
      </c>
      <c r="AI50" s="105"/>
      <c r="AJ50" s="101"/>
      <c r="AK50" s="104"/>
      <c r="AL50" s="103"/>
      <c r="AM50" s="100"/>
      <c r="AN50" s="101"/>
      <c r="AO50" s="104"/>
      <c r="AP50" s="103"/>
      <c r="AQ50" s="109">
        <v>6</v>
      </c>
      <c r="AR50" s="106"/>
      <c r="AS50" s="98"/>
      <c r="AT50" s="120"/>
    </row>
    <row r="51" spans="1:46" ht="19.5" customHeight="1" thickBot="1">
      <c r="A51" s="395"/>
      <c r="B51" s="383" t="s">
        <v>191</v>
      </c>
      <c r="C51" s="396"/>
      <c r="D51" s="397">
        <f>D52+D54+D56+D58+D60+D62+D64+D66</f>
        <v>40</v>
      </c>
      <c r="E51" s="398">
        <f>SUM(E52:E65)</f>
        <v>1050</v>
      </c>
      <c r="F51" s="398"/>
      <c r="G51" s="399"/>
      <c r="H51" s="398"/>
      <c r="I51" s="399"/>
      <c r="J51" s="398"/>
      <c r="K51" s="693">
        <f>SUM(K52:M65)</f>
        <v>0</v>
      </c>
      <c r="L51" s="671"/>
      <c r="M51" s="672"/>
      <c r="N51" s="398">
        <f>SUM(N52:N65)</f>
        <v>0</v>
      </c>
      <c r="O51" s="693">
        <f>SUM(O52:Q65)</f>
        <v>0</v>
      </c>
      <c r="P51" s="671"/>
      <c r="Q51" s="672"/>
      <c r="R51" s="400">
        <f>SUM(R52:R65)</f>
        <v>0</v>
      </c>
      <c r="S51" s="693">
        <f>SUM(S52:U65)</f>
        <v>0</v>
      </c>
      <c r="T51" s="671"/>
      <c r="U51" s="672"/>
      <c r="V51" s="398">
        <f>SUM(V52:V65)</f>
        <v>0</v>
      </c>
      <c r="W51" s="693">
        <f>SUM(W52:Y65)</f>
        <v>0</v>
      </c>
      <c r="X51" s="671"/>
      <c r="Y51" s="672"/>
      <c r="Z51" s="400">
        <f>SUM(Z52:Z65)</f>
        <v>0</v>
      </c>
      <c r="AA51" s="693">
        <f>SUM(AA52:AC65)</f>
        <v>4</v>
      </c>
      <c r="AB51" s="671"/>
      <c r="AC51" s="672"/>
      <c r="AD51" s="398">
        <f>SUM(AD52:AD65)</f>
        <v>5</v>
      </c>
      <c r="AE51" s="693">
        <f>SUM(AE52:AG65)</f>
        <v>4</v>
      </c>
      <c r="AF51" s="671"/>
      <c r="AG51" s="672"/>
      <c r="AH51" s="398">
        <f>SUM(AH52:AH65)</f>
        <v>5</v>
      </c>
      <c r="AI51" s="693">
        <f>SUM(AI52:AK65)</f>
        <v>20</v>
      </c>
      <c r="AJ51" s="671"/>
      <c r="AK51" s="672"/>
      <c r="AL51" s="398">
        <f>SUM(AL52:AL67)</f>
        <v>30</v>
      </c>
      <c r="AM51" s="693">
        <f>SUM(AM52:AO65)</f>
        <v>0</v>
      </c>
      <c r="AN51" s="671"/>
      <c r="AO51" s="672"/>
      <c r="AP51" s="398">
        <f>SUM(AP52:AP65)</f>
        <v>0</v>
      </c>
      <c r="AQ51" s="398"/>
      <c r="AR51" s="401"/>
      <c r="AS51" s="398"/>
      <c r="AT51" s="239"/>
    </row>
    <row r="52" spans="1:46" ht="51.75" customHeight="1">
      <c r="A52" s="240" t="s">
        <v>225</v>
      </c>
      <c r="B52" s="491" t="s">
        <v>409</v>
      </c>
      <c r="C52" s="682" t="s">
        <v>286</v>
      </c>
      <c r="D52" s="709">
        <v>5</v>
      </c>
      <c r="E52" s="709">
        <f>D52*30</f>
        <v>150</v>
      </c>
      <c r="F52" s="709">
        <f>G52+H52+I52</f>
        <v>64</v>
      </c>
      <c r="G52" s="710">
        <v>32</v>
      </c>
      <c r="H52" s="709"/>
      <c r="I52" s="710">
        <v>32</v>
      </c>
      <c r="J52" s="709">
        <f>E52-F52</f>
        <v>86</v>
      </c>
      <c r="K52" s="677"/>
      <c r="L52" s="659"/>
      <c r="M52" s="655"/>
      <c r="N52" s="660"/>
      <c r="O52" s="677"/>
      <c r="P52" s="659"/>
      <c r="Q52" s="655"/>
      <c r="R52" s="716"/>
      <c r="S52" s="705"/>
      <c r="T52" s="694"/>
      <c r="U52" s="695"/>
      <c r="V52" s="712"/>
      <c r="W52" s="705"/>
      <c r="X52" s="694"/>
      <c r="Y52" s="695"/>
      <c r="Z52" s="770"/>
      <c r="AA52" s="705">
        <v>2</v>
      </c>
      <c r="AB52" s="694"/>
      <c r="AC52" s="695">
        <v>2</v>
      </c>
      <c r="AD52" s="707">
        <v>5</v>
      </c>
      <c r="AE52" s="705"/>
      <c r="AF52" s="694"/>
      <c r="AG52" s="695"/>
      <c r="AH52" s="707"/>
      <c r="AI52" s="705"/>
      <c r="AJ52" s="694"/>
      <c r="AK52" s="695"/>
      <c r="AL52" s="707"/>
      <c r="AM52" s="705"/>
      <c r="AN52" s="694"/>
      <c r="AO52" s="695"/>
      <c r="AP52" s="707"/>
      <c r="AQ52" s="704">
        <v>5</v>
      </c>
      <c r="AR52" s="704"/>
      <c r="AS52" s="704">
        <v>5</v>
      </c>
      <c r="AT52" s="120"/>
    </row>
    <row r="53" spans="1:46" ht="77.25" customHeight="1">
      <c r="A53" s="233" t="s">
        <v>226</v>
      </c>
      <c r="B53" s="492" t="s">
        <v>410</v>
      </c>
      <c r="C53" s="654"/>
      <c r="D53" s="658"/>
      <c r="E53" s="658"/>
      <c r="F53" s="658"/>
      <c r="G53" s="711"/>
      <c r="H53" s="658"/>
      <c r="I53" s="711"/>
      <c r="J53" s="658"/>
      <c r="K53" s="678"/>
      <c r="L53" s="541"/>
      <c r="M53" s="656"/>
      <c r="N53" s="658"/>
      <c r="O53" s="678"/>
      <c r="P53" s="541"/>
      <c r="Q53" s="656"/>
      <c r="R53" s="658"/>
      <c r="S53" s="678"/>
      <c r="T53" s="541"/>
      <c r="U53" s="656"/>
      <c r="V53" s="658"/>
      <c r="W53" s="678"/>
      <c r="X53" s="541"/>
      <c r="Y53" s="656"/>
      <c r="Z53" s="658"/>
      <c r="AA53" s="678"/>
      <c r="AB53" s="541"/>
      <c r="AC53" s="656"/>
      <c r="AD53" s="658"/>
      <c r="AE53" s="678"/>
      <c r="AF53" s="541"/>
      <c r="AG53" s="656"/>
      <c r="AH53" s="658"/>
      <c r="AI53" s="678"/>
      <c r="AJ53" s="541"/>
      <c r="AK53" s="656"/>
      <c r="AL53" s="658"/>
      <c r="AM53" s="678"/>
      <c r="AN53" s="541"/>
      <c r="AO53" s="656"/>
      <c r="AP53" s="658"/>
      <c r="AQ53" s="658"/>
      <c r="AR53" s="658"/>
      <c r="AS53" s="658"/>
      <c r="AT53" s="120"/>
    </row>
    <row r="54" spans="1:46" ht="49.5" customHeight="1">
      <c r="A54" s="233" t="s">
        <v>227</v>
      </c>
      <c r="B54" s="492" t="s">
        <v>395</v>
      </c>
      <c r="C54" s="783" t="s">
        <v>286</v>
      </c>
      <c r="D54" s="747">
        <v>5</v>
      </c>
      <c r="E54" s="747">
        <f>D54*30</f>
        <v>150</v>
      </c>
      <c r="F54" s="747">
        <f>G54+H54+I54</f>
        <v>64</v>
      </c>
      <c r="G54" s="748">
        <v>32</v>
      </c>
      <c r="H54" s="747">
        <v>16</v>
      </c>
      <c r="I54" s="748">
        <v>16</v>
      </c>
      <c r="J54" s="747">
        <f>E54-F54</f>
        <v>86</v>
      </c>
      <c r="K54" s="677"/>
      <c r="L54" s="659"/>
      <c r="M54" s="655"/>
      <c r="N54" s="660"/>
      <c r="O54" s="677"/>
      <c r="P54" s="659"/>
      <c r="Q54" s="655"/>
      <c r="R54" s="716"/>
      <c r="S54" s="677"/>
      <c r="T54" s="659"/>
      <c r="U54" s="655"/>
      <c r="V54" s="660"/>
      <c r="W54" s="677"/>
      <c r="X54" s="659"/>
      <c r="Y54" s="655"/>
      <c r="Z54" s="660"/>
      <c r="AA54" s="677"/>
      <c r="AB54" s="659"/>
      <c r="AC54" s="655"/>
      <c r="AD54" s="657"/>
      <c r="AE54" s="677">
        <v>2</v>
      </c>
      <c r="AF54" s="659">
        <v>1</v>
      </c>
      <c r="AG54" s="655">
        <v>1</v>
      </c>
      <c r="AH54" s="657">
        <v>5</v>
      </c>
      <c r="AI54" s="677"/>
      <c r="AJ54" s="659"/>
      <c r="AK54" s="655"/>
      <c r="AL54" s="657"/>
      <c r="AM54" s="677"/>
      <c r="AN54" s="659"/>
      <c r="AO54" s="655"/>
      <c r="AP54" s="657"/>
      <c r="AQ54" s="709">
        <v>6</v>
      </c>
      <c r="AR54" s="709"/>
      <c r="AS54" s="709">
        <v>6</v>
      </c>
      <c r="AT54" s="120"/>
    </row>
    <row r="55" spans="1:46" ht="105" customHeight="1">
      <c r="A55" s="233" t="s">
        <v>228</v>
      </c>
      <c r="B55" s="492" t="s">
        <v>396</v>
      </c>
      <c r="C55" s="654"/>
      <c r="D55" s="658"/>
      <c r="E55" s="658"/>
      <c r="F55" s="658"/>
      <c r="G55" s="711"/>
      <c r="H55" s="658"/>
      <c r="I55" s="711"/>
      <c r="J55" s="658"/>
      <c r="K55" s="678"/>
      <c r="L55" s="541"/>
      <c r="M55" s="656"/>
      <c r="N55" s="658"/>
      <c r="O55" s="678"/>
      <c r="P55" s="541"/>
      <c r="Q55" s="656"/>
      <c r="R55" s="658"/>
      <c r="S55" s="678"/>
      <c r="T55" s="541"/>
      <c r="U55" s="656"/>
      <c r="V55" s="658"/>
      <c r="W55" s="678"/>
      <c r="X55" s="541"/>
      <c r="Y55" s="656"/>
      <c r="Z55" s="658"/>
      <c r="AA55" s="678"/>
      <c r="AB55" s="541"/>
      <c r="AC55" s="656"/>
      <c r="AD55" s="658"/>
      <c r="AE55" s="678"/>
      <c r="AF55" s="541"/>
      <c r="AG55" s="656"/>
      <c r="AH55" s="658"/>
      <c r="AI55" s="678"/>
      <c r="AJ55" s="541"/>
      <c r="AK55" s="656"/>
      <c r="AL55" s="658"/>
      <c r="AM55" s="678"/>
      <c r="AN55" s="541"/>
      <c r="AO55" s="656"/>
      <c r="AP55" s="658"/>
      <c r="AQ55" s="658"/>
      <c r="AR55" s="658"/>
      <c r="AS55" s="658"/>
      <c r="AT55" s="120"/>
    </row>
    <row r="56" spans="1:46" ht="66.75" customHeight="1">
      <c r="A56" s="233" t="s">
        <v>229</v>
      </c>
      <c r="B56" s="493" t="s">
        <v>397</v>
      </c>
      <c r="C56" s="783" t="s">
        <v>286</v>
      </c>
      <c r="D56" s="747">
        <v>5</v>
      </c>
      <c r="E56" s="747">
        <f>D56*30</f>
        <v>150</v>
      </c>
      <c r="F56" s="747">
        <f>G56+H56+I56</f>
        <v>64</v>
      </c>
      <c r="G56" s="748">
        <v>32</v>
      </c>
      <c r="H56" s="747"/>
      <c r="I56" s="748">
        <v>32</v>
      </c>
      <c r="J56" s="747">
        <f>E56-F56</f>
        <v>86</v>
      </c>
      <c r="K56" s="677"/>
      <c r="L56" s="659"/>
      <c r="M56" s="655"/>
      <c r="N56" s="660"/>
      <c r="O56" s="677"/>
      <c r="P56" s="659"/>
      <c r="Q56" s="655"/>
      <c r="R56" s="716"/>
      <c r="S56" s="677"/>
      <c r="T56" s="659"/>
      <c r="U56" s="655"/>
      <c r="V56" s="660"/>
      <c r="W56" s="677"/>
      <c r="X56" s="659"/>
      <c r="Y56" s="655"/>
      <c r="Z56" s="660"/>
      <c r="AA56" s="677"/>
      <c r="AB56" s="659"/>
      <c r="AC56" s="655"/>
      <c r="AD56" s="657"/>
      <c r="AE56" s="677"/>
      <c r="AF56" s="659"/>
      <c r="AG56" s="655"/>
      <c r="AH56" s="657"/>
      <c r="AI56" s="677">
        <v>2</v>
      </c>
      <c r="AJ56" s="659"/>
      <c r="AK56" s="655">
        <v>2</v>
      </c>
      <c r="AL56" s="657">
        <v>5</v>
      </c>
      <c r="AM56" s="677"/>
      <c r="AN56" s="659"/>
      <c r="AO56" s="655"/>
      <c r="AP56" s="657"/>
      <c r="AQ56" s="709">
        <v>7</v>
      </c>
      <c r="AR56" s="709"/>
      <c r="AS56" s="709"/>
      <c r="AT56" s="120"/>
    </row>
    <row r="57" spans="1:46" ht="52.5" customHeight="1">
      <c r="A57" s="233" t="s">
        <v>230</v>
      </c>
      <c r="B57" s="492" t="s">
        <v>398</v>
      </c>
      <c r="C57" s="654"/>
      <c r="D57" s="658"/>
      <c r="E57" s="658"/>
      <c r="F57" s="658"/>
      <c r="G57" s="711"/>
      <c r="H57" s="658"/>
      <c r="I57" s="711"/>
      <c r="J57" s="658"/>
      <c r="K57" s="678"/>
      <c r="L57" s="541"/>
      <c r="M57" s="656"/>
      <c r="N57" s="658"/>
      <c r="O57" s="678"/>
      <c r="P57" s="541"/>
      <c r="Q57" s="656"/>
      <c r="R57" s="658"/>
      <c r="S57" s="678"/>
      <c r="T57" s="541"/>
      <c r="U57" s="656"/>
      <c r="V57" s="658"/>
      <c r="W57" s="678"/>
      <c r="X57" s="541"/>
      <c r="Y57" s="656"/>
      <c r="Z57" s="658"/>
      <c r="AA57" s="678"/>
      <c r="AB57" s="541"/>
      <c r="AC57" s="656"/>
      <c r="AD57" s="658"/>
      <c r="AE57" s="678"/>
      <c r="AF57" s="541"/>
      <c r="AG57" s="656"/>
      <c r="AH57" s="658"/>
      <c r="AI57" s="678"/>
      <c r="AJ57" s="541"/>
      <c r="AK57" s="656"/>
      <c r="AL57" s="658"/>
      <c r="AM57" s="678"/>
      <c r="AN57" s="541"/>
      <c r="AO57" s="656"/>
      <c r="AP57" s="658"/>
      <c r="AQ57" s="658"/>
      <c r="AR57" s="658"/>
      <c r="AS57" s="658"/>
      <c r="AT57" s="120"/>
    </row>
    <row r="58" spans="1:46" ht="63.75" customHeight="1">
      <c r="A58" s="233" t="s">
        <v>231</v>
      </c>
      <c r="B58" s="492" t="s">
        <v>399</v>
      </c>
      <c r="C58" s="783" t="s">
        <v>286</v>
      </c>
      <c r="D58" s="747">
        <v>5</v>
      </c>
      <c r="E58" s="747">
        <f>D58*30</f>
        <v>150</v>
      </c>
      <c r="F58" s="747">
        <f>G58+H58+I58</f>
        <v>64</v>
      </c>
      <c r="G58" s="748">
        <v>32</v>
      </c>
      <c r="H58" s="747"/>
      <c r="I58" s="748">
        <v>32</v>
      </c>
      <c r="J58" s="747">
        <f>E58-F58</f>
        <v>86</v>
      </c>
      <c r="K58" s="677"/>
      <c r="L58" s="659"/>
      <c r="M58" s="655"/>
      <c r="N58" s="660"/>
      <c r="O58" s="677"/>
      <c r="P58" s="659"/>
      <c r="Q58" s="655"/>
      <c r="R58" s="716"/>
      <c r="S58" s="677"/>
      <c r="T58" s="659"/>
      <c r="U58" s="655"/>
      <c r="V58" s="660"/>
      <c r="W58" s="677"/>
      <c r="X58" s="659"/>
      <c r="Y58" s="655"/>
      <c r="Z58" s="660"/>
      <c r="AA58" s="677"/>
      <c r="AB58" s="659"/>
      <c r="AC58" s="655"/>
      <c r="AD58" s="657"/>
      <c r="AE58" s="677"/>
      <c r="AF58" s="659"/>
      <c r="AG58" s="655"/>
      <c r="AH58" s="657"/>
      <c r="AI58" s="677">
        <v>2</v>
      </c>
      <c r="AJ58" s="659"/>
      <c r="AK58" s="655">
        <v>2</v>
      </c>
      <c r="AL58" s="657">
        <v>5</v>
      </c>
      <c r="AM58" s="677"/>
      <c r="AN58" s="659"/>
      <c r="AO58" s="655"/>
      <c r="AP58" s="657"/>
      <c r="AQ58" s="709">
        <v>7</v>
      </c>
      <c r="AR58" s="709"/>
      <c r="AS58" s="709">
        <v>7</v>
      </c>
      <c r="AT58" s="120"/>
    </row>
    <row r="59" spans="1:46" ht="153" customHeight="1">
      <c r="A59" s="233" t="s">
        <v>232</v>
      </c>
      <c r="B59" s="494" t="s">
        <v>400</v>
      </c>
      <c r="C59" s="654"/>
      <c r="D59" s="559"/>
      <c r="E59" s="559"/>
      <c r="F59" s="559"/>
      <c r="G59" s="584"/>
      <c r="H59" s="559"/>
      <c r="I59" s="584"/>
      <c r="J59" s="559"/>
      <c r="K59" s="678"/>
      <c r="L59" s="541"/>
      <c r="M59" s="656"/>
      <c r="N59" s="658"/>
      <c r="O59" s="678"/>
      <c r="P59" s="541"/>
      <c r="Q59" s="656"/>
      <c r="R59" s="658"/>
      <c r="S59" s="678"/>
      <c r="T59" s="541"/>
      <c r="U59" s="656"/>
      <c r="V59" s="658"/>
      <c r="W59" s="678"/>
      <c r="X59" s="541"/>
      <c r="Y59" s="656"/>
      <c r="Z59" s="658"/>
      <c r="AA59" s="678"/>
      <c r="AB59" s="541"/>
      <c r="AC59" s="656"/>
      <c r="AD59" s="658"/>
      <c r="AE59" s="678"/>
      <c r="AF59" s="541"/>
      <c r="AG59" s="656"/>
      <c r="AH59" s="658"/>
      <c r="AI59" s="678"/>
      <c r="AJ59" s="541"/>
      <c r="AK59" s="656"/>
      <c r="AL59" s="658"/>
      <c r="AM59" s="678"/>
      <c r="AN59" s="541"/>
      <c r="AO59" s="656"/>
      <c r="AP59" s="658"/>
      <c r="AQ59" s="658"/>
      <c r="AR59" s="658"/>
      <c r="AS59" s="658"/>
      <c r="AT59" s="120"/>
    </row>
    <row r="60" spans="1:46" ht="91.5" customHeight="1">
      <c r="A60" s="233" t="s">
        <v>233</v>
      </c>
      <c r="B60" s="492" t="s">
        <v>401</v>
      </c>
      <c r="C60" s="783" t="s">
        <v>286</v>
      </c>
      <c r="D60" s="747">
        <v>5</v>
      </c>
      <c r="E60" s="747">
        <f>D60*30</f>
        <v>150</v>
      </c>
      <c r="F60" s="747">
        <f>G60+H60+I60</f>
        <v>64</v>
      </c>
      <c r="G60" s="748">
        <v>32</v>
      </c>
      <c r="H60" s="747"/>
      <c r="I60" s="748">
        <v>32</v>
      </c>
      <c r="J60" s="747">
        <f>E60-F60</f>
        <v>86</v>
      </c>
      <c r="K60" s="677"/>
      <c r="L60" s="659"/>
      <c r="M60" s="655"/>
      <c r="N60" s="749"/>
      <c r="O60" s="677"/>
      <c r="P60" s="659"/>
      <c r="Q60" s="655"/>
      <c r="R60" s="716"/>
      <c r="S60" s="677"/>
      <c r="T60" s="659"/>
      <c r="U60" s="655"/>
      <c r="V60" s="660"/>
      <c r="W60" s="677"/>
      <c r="X60" s="659"/>
      <c r="Y60" s="655"/>
      <c r="Z60" s="660"/>
      <c r="AA60" s="677"/>
      <c r="AB60" s="659"/>
      <c r="AC60" s="655"/>
      <c r="AD60" s="657"/>
      <c r="AE60" s="677"/>
      <c r="AF60" s="659"/>
      <c r="AG60" s="655"/>
      <c r="AH60" s="657"/>
      <c r="AI60" s="677">
        <v>2</v>
      </c>
      <c r="AJ60" s="659"/>
      <c r="AK60" s="655">
        <v>2</v>
      </c>
      <c r="AL60" s="657">
        <v>5</v>
      </c>
      <c r="AM60" s="677"/>
      <c r="AN60" s="659"/>
      <c r="AO60" s="655"/>
      <c r="AP60" s="657"/>
      <c r="AQ60" s="709">
        <v>7</v>
      </c>
      <c r="AR60" s="709"/>
      <c r="AS60" s="709"/>
      <c r="AT60" s="120"/>
    </row>
    <row r="61" spans="1:46" ht="128.25" customHeight="1">
      <c r="A61" s="233" t="s">
        <v>234</v>
      </c>
      <c r="B61" s="494" t="s">
        <v>402</v>
      </c>
      <c r="C61" s="654"/>
      <c r="D61" s="559"/>
      <c r="E61" s="559"/>
      <c r="F61" s="559"/>
      <c r="G61" s="584"/>
      <c r="H61" s="559"/>
      <c r="I61" s="584"/>
      <c r="J61" s="559"/>
      <c r="K61" s="678"/>
      <c r="L61" s="541"/>
      <c r="M61" s="656"/>
      <c r="N61" s="750"/>
      <c r="O61" s="678"/>
      <c r="P61" s="541"/>
      <c r="Q61" s="656"/>
      <c r="R61" s="658"/>
      <c r="S61" s="678"/>
      <c r="T61" s="541"/>
      <c r="U61" s="656"/>
      <c r="V61" s="658"/>
      <c r="W61" s="678"/>
      <c r="X61" s="541"/>
      <c r="Y61" s="656"/>
      <c r="Z61" s="658"/>
      <c r="AA61" s="678"/>
      <c r="AB61" s="541"/>
      <c r="AC61" s="656"/>
      <c r="AD61" s="658"/>
      <c r="AE61" s="678"/>
      <c r="AF61" s="541"/>
      <c r="AG61" s="656"/>
      <c r="AH61" s="658"/>
      <c r="AI61" s="678"/>
      <c r="AJ61" s="541"/>
      <c r="AK61" s="656"/>
      <c r="AL61" s="658"/>
      <c r="AM61" s="678"/>
      <c r="AN61" s="541"/>
      <c r="AO61" s="656"/>
      <c r="AP61" s="658"/>
      <c r="AQ61" s="658"/>
      <c r="AR61" s="658"/>
      <c r="AS61" s="658"/>
      <c r="AT61" s="120"/>
    </row>
    <row r="62" spans="1:46" ht="49.5" customHeight="1">
      <c r="A62" s="233" t="s">
        <v>235</v>
      </c>
      <c r="B62" s="495" t="s">
        <v>403</v>
      </c>
      <c r="C62" s="783" t="s">
        <v>286</v>
      </c>
      <c r="D62" s="673">
        <v>5</v>
      </c>
      <c r="E62" s="673">
        <f>D62*30</f>
        <v>150</v>
      </c>
      <c r="F62" s="673">
        <v>64</v>
      </c>
      <c r="G62" s="673">
        <v>32</v>
      </c>
      <c r="H62" s="673"/>
      <c r="I62" s="673">
        <v>32</v>
      </c>
      <c r="J62" s="673">
        <v>86</v>
      </c>
      <c r="K62" s="645"/>
      <c r="L62" s="647"/>
      <c r="M62" s="649"/>
      <c r="N62" s="651"/>
      <c r="O62" s="645"/>
      <c r="P62" s="647"/>
      <c r="Q62" s="649"/>
      <c r="R62" s="651"/>
      <c r="S62" s="645"/>
      <c r="T62" s="647"/>
      <c r="U62" s="649"/>
      <c r="V62" s="651"/>
      <c r="W62" s="645"/>
      <c r="X62" s="647"/>
      <c r="Y62" s="649"/>
      <c r="Z62" s="651"/>
      <c r="AA62" s="645"/>
      <c r="AB62" s="647"/>
      <c r="AC62" s="649"/>
      <c r="AD62" s="651"/>
      <c r="AE62" s="645"/>
      <c r="AF62" s="647"/>
      <c r="AG62" s="649"/>
      <c r="AH62" s="651"/>
      <c r="AI62" s="645">
        <v>2</v>
      </c>
      <c r="AJ62" s="647"/>
      <c r="AK62" s="649">
        <v>2</v>
      </c>
      <c r="AL62" s="651">
        <v>5</v>
      </c>
      <c r="AM62" s="645"/>
      <c r="AN62" s="647"/>
      <c r="AO62" s="649"/>
      <c r="AP62" s="651"/>
      <c r="AQ62" s="675">
        <v>7</v>
      </c>
      <c r="AR62" s="675"/>
      <c r="AS62" s="675">
        <v>7</v>
      </c>
      <c r="AT62" s="430"/>
    </row>
    <row r="63" spans="1:46" ht="72.75" customHeight="1">
      <c r="A63" s="289" t="s">
        <v>236</v>
      </c>
      <c r="B63" s="495" t="s">
        <v>404</v>
      </c>
      <c r="C63" s="654"/>
      <c r="D63" s="674"/>
      <c r="E63" s="674"/>
      <c r="F63" s="674"/>
      <c r="G63" s="674"/>
      <c r="H63" s="674"/>
      <c r="I63" s="674"/>
      <c r="J63" s="674"/>
      <c r="K63" s="646"/>
      <c r="L63" s="648"/>
      <c r="M63" s="650"/>
      <c r="N63" s="652"/>
      <c r="O63" s="646"/>
      <c r="P63" s="648"/>
      <c r="Q63" s="650"/>
      <c r="R63" s="652"/>
      <c r="S63" s="646"/>
      <c r="T63" s="648"/>
      <c r="U63" s="650"/>
      <c r="V63" s="652"/>
      <c r="W63" s="646"/>
      <c r="X63" s="648"/>
      <c r="Y63" s="650"/>
      <c r="Z63" s="652"/>
      <c r="AA63" s="646"/>
      <c r="AB63" s="648"/>
      <c r="AC63" s="650"/>
      <c r="AD63" s="652"/>
      <c r="AE63" s="646"/>
      <c r="AF63" s="648"/>
      <c r="AG63" s="650"/>
      <c r="AH63" s="652"/>
      <c r="AI63" s="646"/>
      <c r="AJ63" s="648"/>
      <c r="AK63" s="650"/>
      <c r="AL63" s="652"/>
      <c r="AM63" s="646"/>
      <c r="AN63" s="648"/>
      <c r="AO63" s="650"/>
      <c r="AP63" s="652"/>
      <c r="AQ63" s="674"/>
      <c r="AR63" s="674"/>
      <c r="AS63" s="674"/>
      <c r="AT63" s="430"/>
    </row>
    <row r="64" spans="1:46" ht="61.5" customHeight="1">
      <c r="A64" s="288" t="s">
        <v>237</v>
      </c>
      <c r="B64" s="496" t="s">
        <v>405</v>
      </c>
      <c r="C64" s="783" t="s">
        <v>286</v>
      </c>
      <c r="D64" s="768">
        <v>5</v>
      </c>
      <c r="E64" s="768">
        <f>D64*30</f>
        <v>150</v>
      </c>
      <c r="F64" s="768">
        <f>G64+H64+I64</f>
        <v>64</v>
      </c>
      <c r="G64" s="748">
        <v>32</v>
      </c>
      <c r="H64" s="768"/>
      <c r="I64" s="748">
        <v>32</v>
      </c>
      <c r="J64" s="768">
        <f>E64-F64</f>
        <v>86</v>
      </c>
      <c r="K64" s="764"/>
      <c r="L64" s="765"/>
      <c r="M64" s="766"/>
      <c r="N64" s="769"/>
      <c r="O64" s="764"/>
      <c r="P64" s="765"/>
      <c r="Q64" s="766"/>
      <c r="R64" s="763"/>
      <c r="S64" s="764"/>
      <c r="T64" s="765"/>
      <c r="U64" s="766"/>
      <c r="V64" s="769"/>
      <c r="W64" s="764"/>
      <c r="X64" s="765"/>
      <c r="Y64" s="766"/>
      <c r="Z64" s="769"/>
      <c r="AA64" s="764"/>
      <c r="AB64" s="765"/>
      <c r="AC64" s="766"/>
      <c r="AD64" s="767"/>
      <c r="AE64" s="764"/>
      <c r="AF64" s="765"/>
      <c r="AG64" s="766"/>
      <c r="AH64" s="767"/>
      <c r="AI64" s="764">
        <v>2</v>
      </c>
      <c r="AJ64" s="765"/>
      <c r="AK64" s="766">
        <v>2</v>
      </c>
      <c r="AL64" s="767">
        <v>5</v>
      </c>
      <c r="AM64" s="764"/>
      <c r="AN64" s="765"/>
      <c r="AO64" s="766"/>
      <c r="AP64" s="767"/>
      <c r="AQ64" s="768">
        <v>7</v>
      </c>
      <c r="AR64" s="768"/>
      <c r="AS64" s="768"/>
      <c r="AT64" s="120"/>
    </row>
    <row r="65" spans="1:46" ht="72.75" customHeight="1" thickBot="1">
      <c r="A65" s="241" t="s">
        <v>238</v>
      </c>
      <c r="B65" s="497" t="s">
        <v>406</v>
      </c>
      <c r="C65" s="661"/>
      <c r="D65" s="688"/>
      <c r="E65" s="688"/>
      <c r="F65" s="688"/>
      <c r="G65" s="771"/>
      <c r="H65" s="688"/>
      <c r="I65" s="771"/>
      <c r="J65" s="688"/>
      <c r="K65" s="700"/>
      <c r="L65" s="685"/>
      <c r="M65" s="697"/>
      <c r="N65" s="688"/>
      <c r="O65" s="700"/>
      <c r="P65" s="685"/>
      <c r="Q65" s="697"/>
      <c r="R65" s="688"/>
      <c r="S65" s="700"/>
      <c r="T65" s="685"/>
      <c r="U65" s="697"/>
      <c r="V65" s="688"/>
      <c r="W65" s="700"/>
      <c r="X65" s="685"/>
      <c r="Y65" s="697"/>
      <c r="Z65" s="688"/>
      <c r="AA65" s="700"/>
      <c r="AB65" s="685"/>
      <c r="AC65" s="697"/>
      <c r="AD65" s="688"/>
      <c r="AE65" s="700"/>
      <c r="AF65" s="685"/>
      <c r="AG65" s="697"/>
      <c r="AH65" s="688"/>
      <c r="AI65" s="700"/>
      <c r="AJ65" s="685"/>
      <c r="AK65" s="697"/>
      <c r="AL65" s="688"/>
      <c r="AM65" s="700"/>
      <c r="AN65" s="685"/>
      <c r="AO65" s="697"/>
      <c r="AP65" s="688"/>
      <c r="AQ65" s="688"/>
      <c r="AR65" s="688"/>
      <c r="AS65" s="688"/>
      <c r="AT65" s="120"/>
    </row>
    <row r="66" spans="1:46" ht="88.5" customHeight="1">
      <c r="A66" s="432" t="s">
        <v>275</v>
      </c>
      <c r="B66" s="498" t="s">
        <v>407</v>
      </c>
      <c r="C66" s="784" t="s">
        <v>286</v>
      </c>
      <c r="D66" s="759">
        <v>5</v>
      </c>
      <c r="E66" s="759">
        <f>D66*30</f>
        <v>150</v>
      </c>
      <c r="F66" s="759">
        <f>G66+H66+I66</f>
        <v>64</v>
      </c>
      <c r="G66" s="760">
        <v>32</v>
      </c>
      <c r="H66" s="759"/>
      <c r="I66" s="760">
        <v>32</v>
      </c>
      <c r="J66" s="759">
        <f>E66-F66</f>
        <v>86</v>
      </c>
      <c r="K66" s="677"/>
      <c r="L66" s="659"/>
      <c r="M66" s="655"/>
      <c r="N66" s="754"/>
      <c r="O66" s="677"/>
      <c r="P66" s="659"/>
      <c r="Q66" s="655"/>
      <c r="R66" s="755"/>
      <c r="S66" s="677"/>
      <c r="T66" s="659"/>
      <c r="U66" s="655"/>
      <c r="V66" s="754"/>
      <c r="W66" s="677"/>
      <c r="X66" s="659"/>
      <c r="Y66" s="655"/>
      <c r="Z66" s="754"/>
      <c r="AA66" s="677"/>
      <c r="AB66" s="659"/>
      <c r="AC66" s="655"/>
      <c r="AD66" s="762"/>
      <c r="AE66" s="677"/>
      <c r="AF66" s="659"/>
      <c r="AG66" s="655"/>
      <c r="AH66" s="762"/>
      <c r="AI66" s="677">
        <v>2</v>
      </c>
      <c r="AJ66" s="659"/>
      <c r="AK66" s="655">
        <v>2</v>
      </c>
      <c r="AL66" s="762">
        <v>5</v>
      </c>
      <c r="AM66" s="677"/>
      <c r="AN66" s="659"/>
      <c r="AO66" s="655"/>
      <c r="AP66" s="762"/>
      <c r="AQ66" s="759">
        <v>7</v>
      </c>
      <c r="AR66" s="759"/>
      <c r="AS66" s="759"/>
      <c r="AT66" s="58"/>
    </row>
    <row r="67" spans="1:46" ht="96.75" customHeight="1" thickBot="1">
      <c r="A67" s="433" t="s">
        <v>276</v>
      </c>
      <c r="B67" s="499" t="s">
        <v>408</v>
      </c>
      <c r="C67" s="663"/>
      <c r="D67" s="630"/>
      <c r="E67" s="630"/>
      <c r="F67" s="630"/>
      <c r="G67" s="761"/>
      <c r="H67" s="630"/>
      <c r="I67" s="761"/>
      <c r="J67" s="630"/>
      <c r="K67" s="751"/>
      <c r="L67" s="752"/>
      <c r="M67" s="753"/>
      <c r="N67" s="630"/>
      <c r="O67" s="751"/>
      <c r="P67" s="752"/>
      <c r="Q67" s="753"/>
      <c r="R67" s="630"/>
      <c r="S67" s="751"/>
      <c r="T67" s="752"/>
      <c r="U67" s="753"/>
      <c r="V67" s="630"/>
      <c r="W67" s="751"/>
      <c r="X67" s="752"/>
      <c r="Y67" s="753"/>
      <c r="Z67" s="630"/>
      <c r="AA67" s="751"/>
      <c r="AB67" s="752"/>
      <c r="AC67" s="753"/>
      <c r="AD67" s="630"/>
      <c r="AE67" s="751"/>
      <c r="AF67" s="752"/>
      <c r="AG67" s="753"/>
      <c r="AH67" s="630"/>
      <c r="AI67" s="751"/>
      <c r="AJ67" s="752"/>
      <c r="AK67" s="753"/>
      <c r="AL67" s="630"/>
      <c r="AM67" s="751"/>
      <c r="AN67" s="752"/>
      <c r="AO67" s="753"/>
      <c r="AP67" s="630"/>
      <c r="AQ67" s="630"/>
      <c r="AR67" s="630"/>
      <c r="AS67" s="630"/>
      <c r="AT67" s="58"/>
    </row>
    <row r="68" spans="1:46" ht="42.75" customHeight="1">
      <c r="A68" s="195"/>
      <c r="B68" s="195"/>
      <c r="C68" s="195"/>
      <c r="D68" s="195"/>
      <c r="E68" s="195"/>
      <c r="F68" s="195"/>
      <c r="G68" s="195"/>
      <c r="H68" s="195"/>
      <c r="I68" s="195"/>
      <c r="J68" s="195"/>
      <c r="K68" s="195"/>
      <c r="L68" s="195"/>
      <c r="M68" s="195"/>
      <c r="N68" s="195"/>
      <c r="O68" s="195"/>
      <c r="P68" s="195"/>
      <c r="Q68" s="195"/>
      <c r="R68" s="195"/>
      <c r="S68" s="195"/>
      <c r="T68" s="195"/>
      <c r="U68" s="195"/>
      <c r="V68" s="195"/>
      <c r="W68" s="195"/>
      <c r="X68" s="195"/>
      <c r="Y68" s="195"/>
      <c r="Z68" s="195"/>
      <c r="AA68" s="195"/>
      <c r="AB68" s="195"/>
      <c r="AC68" s="195"/>
      <c r="AD68" s="195"/>
      <c r="AE68" s="195"/>
      <c r="AF68" s="195"/>
      <c r="AG68" s="195"/>
      <c r="AH68" s="195"/>
      <c r="AI68" s="195"/>
      <c r="AJ68" s="195"/>
      <c r="AK68" s="195"/>
      <c r="AL68" s="195"/>
      <c r="AM68" s="195"/>
      <c r="AN68" s="195"/>
      <c r="AO68" s="195"/>
      <c r="AP68" s="195"/>
      <c r="AQ68" s="195"/>
      <c r="AR68" s="195"/>
      <c r="AS68" s="195"/>
      <c r="AT68" s="58"/>
    </row>
    <row r="69" spans="1:46" ht="20.25" customHeight="1">
      <c r="A69" s="785" t="s">
        <v>393</v>
      </c>
      <c r="B69" s="756"/>
      <c r="C69" s="756"/>
      <c r="D69" s="756" t="s">
        <v>186</v>
      </c>
      <c r="E69" s="756"/>
      <c r="F69" s="756"/>
      <c r="G69" s="756"/>
      <c r="H69" s="756"/>
      <c r="I69" s="756"/>
      <c r="J69" s="756"/>
      <c r="K69" s="756"/>
      <c r="L69" s="756"/>
      <c r="M69" s="452"/>
      <c r="N69" s="452"/>
      <c r="O69" s="452"/>
      <c r="P69" s="452"/>
      <c r="Q69" s="453"/>
      <c r="R69" s="453"/>
      <c r="S69" s="453"/>
      <c r="T69" s="453"/>
      <c r="U69" s="453"/>
      <c r="V69" s="453"/>
      <c r="W69" s="453"/>
      <c r="X69" s="453"/>
      <c r="Y69" s="453"/>
      <c r="Z69" s="453"/>
      <c r="AA69" s="453"/>
      <c r="AB69" s="453"/>
      <c r="AC69" s="453"/>
      <c r="AD69" s="453"/>
      <c r="AE69" s="453"/>
      <c r="AF69" s="453"/>
      <c r="AG69" s="453"/>
      <c r="AH69" s="453"/>
      <c r="AI69" s="453"/>
      <c r="AJ69" s="453"/>
      <c r="AK69" s="453"/>
      <c r="AL69" s="453"/>
      <c r="AM69" s="453"/>
      <c r="AN69" s="453"/>
      <c r="AO69" s="453"/>
      <c r="AP69" s="453"/>
      <c r="AQ69" s="453"/>
      <c r="AR69" s="453"/>
      <c r="AS69" s="453"/>
      <c r="AT69" s="58"/>
    </row>
    <row r="70" spans="1:46" ht="18.75" customHeight="1">
      <c r="A70" s="786" t="s">
        <v>394</v>
      </c>
      <c r="B70" s="757"/>
      <c r="C70" s="757"/>
      <c r="D70" s="454" t="s">
        <v>317</v>
      </c>
      <c r="E70" s="454"/>
      <c r="F70" s="455"/>
      <c r="G70" s="455"/>
      <c r="H70" s="456"/>
      <c r="I70" s="455"/>
      <c r="J70" s="456"/>
      <c r="K70" s="455"/>
      <c r="L70" s="455"/>
      <c r="M70" s="457"/>
      <c r="N70" s="456"/>
      <c r="O70" s="458"/>
      <c r="P70" s="454"/>
      <c r="Q70" s="454"/>
      <c r="R70" s="456"/>
      <c r="S70" s="454"/>
      <c r="T70" s="454"/>
      <c r="U70" s="454" t="s">
        <v>318</v>
      </c>
      <c r="V70" s="454"/>
      <c r="W70" s="454"/>
      <c r="X70" s="454"/>
      <c r="Y70" s="454"/>
      <c r="Z70" s="454"/>
      <c r="AA70" s="454"/>
      <c r="AB70" s="454"/>
      <c r="AC70" s="454"/>
      <c r="AD70" s="454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  <c r="AT70" s="120"/>
    </row>
    <row r="71" spans="1:46" ht="32.25" customHeight="1">
      <c r="A71" s="58"/>
      <c r="B71" s="58"/>
      <c r="C71" s="58"/>
      <c r="D71" s="58"/>
      <c r="E71" s="58"/>
      <c r="F71" s="58"/>
      <c r="G71" s="58"/>
      <c r="H71" s="79"/>
      <c r="I71" s="58"/>
      <c r="J71" s="58"/>
      <c r="K71" s="58"/>
      <c r="L71" s="58"/>
      <c r="M71" s="58"/>
      <c r="N71" s="58"/>
      <c r="O71" s="58"/>
      <c r="P71" s="79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</row>
    <row r="72" spans="1:46" ht="20.25" customHeight="1">
      <c r="A72" s="601"/>
      <c r="B72" s="518"/>
      <c r="C72" s="518"/>
      <c r="D72" s="518"/>
      <c r="E72" s="518"/>
      <c r="F72" s="519"/>
      <c r="G72" s="195"/>
      <c r="H72" s="195"/>
      <c r="I72" s="195"/>
      <c r="J72" s="195"/>
      <c r="K72" s="195"/>
      <c r="L72" s="195"/>
      <c r="M72" s="195"/>
      <c r="N72" s="195"/>
      <c r="O72" s="195"/>
      <c r="P72" s="195"/>
      <c r="Q72" s="758"/>
      <c r="R72" s="518"/>
      <c r="S72" s="518"/>
      <c r="T72" s="518"/>
      <c r="U72" s="518"/>
      <c r="V72" s="518"/>
      <c r="W72" s="518"/>
      <c r="X72" s="518"/>
      <c r="Y72" s="518"/>
      <c r="Z72" s="518"/>
      <c r="AA72" s="518"/>
      <c r="AB72" s="518"/>
      <c r="AC72" s="518"/>
      <c r="AD72" s="518"/>
      <c r="AE72" s="518"/>
      <c r="AF72" s="518"/>
      <c r="AG72" s="518"/>
      <c r="AH72" s="518"/>
      <c r="AI72" s="518"/>
      <c r="AJ72" s="518"/>
      <c r="AK72" s="518"/>
      <c r="AL72" s="518"/>
      <c r="AM72" s="518"/>
      <c r="AN72" s="518"/>
      <c r="AO72" s="518"/>
      <c r="AP72" s="518"/>
      <c r="AQ72" s="518"/>
      <c r="AR72" s="518"/>
      <c r="AS72" s="519"/>
      <c r="AT72" s="58"/>
    </row>
    <row r="73" spans="1:46" ht="18.75" customHeight="1">
      <c r="A73" s="79"/>
      <c r="B73" s="79"/>
      <c r="C73" s="79"/>
      <c r="D73" s="79"/>
      <c r="E73" s="79"/>
      <c r="F73" s="96"/>
      <c r="G73" s="96"/>
      <c r="H73" s="120"/>
      <c r="I73" s="96"/>
      <c r="J73" s="120"/>
      <c r="K73" s="96"/>
      <c r="L73" s="96"/>
      <c r="M73" s="96"/>
      <c r="N73" s="120"/>
      <c r="O73" s="79"/>
      <c r="P73" s="79"/>
      <c r="Q73" s="79"/>
      <c r="R73" s="190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20"/>
    </row>
    <row r="74" spans="1:46" ht="19.5" customHeight="1">
      <c r="A74" s="578"/>
      <c r="B74" s="518"/>
      <c r="C74" s="518"/>
      <c r="D74" s="518"/>
      <c r="E74" s="518"/>
      <c r="F74" s="518"/>
      <c r="G74" s="518"/>
      <c r="H74" s="519"/>
      <c r="I74" s="58"/>
      <c r="J74" s="58"/>
      <c r="K74" s="58"/>
      <c r="L74" s="58"/>
      <c r="M74" s="79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</row>
    <row r="75" spans="1:46" ht="12.75" customHeight="1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</row>
    <row r="76" spans="1:46" ht="12.75" customHeight="1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</row>
    <row r="77" spans="1:46" ht="12.75" customHeight="1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</row>
    <row r="78" spans="1:46" ht="12.75" customHeight="1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</row>
    <row r="79" spans="1:46" ht="12.75" customHeight="1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</row>
    <row r="80" spans="1:46" ht="12.75" customHeight="1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</row>
    <row r="81" spans="1:46" ht="12.75" customHeight="1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</row>
    <row r="82" spans="1:46" ht="12.75" customHeight="1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</row>
    <row r="83" spans="1:46" ht="12.75" customHeight="1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58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</row>
    <row r="84" spans="1:46" ht="12.75" customHeight="1">
      <c r="A84" s="58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</row>
    <row r="85" spans="1:46" ht="12.75" customHeight="1">
      <c r="A85" s="58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</row>
    <row r="86" spans="1:46" ht="12.75" customHeight="1">
      <c r="A86" s="58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</row>
    <row r="87" spans="1:46" ht="12.75" customHeight="1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</row>
    <row r="88" spans="1:46" ht="12.75" customHeight="1">
      <c r="A88" s="58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</row>
    <row r="89" spans="1:46" ht="12.75" customHeight="1">
      <c r="A89" s="58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</row>
    <row r="90" spans="1:46" ht="12.75" customHeight="1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</row>
    <row r="91" spans="1:46" ht="12.75" customHeight="1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</row>
    <row r="92" spans="1:46" ht="12.75" customHeight="1">
      <c r="A92" s="58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</row>
    <row r="93" spans="1:46" ht="12.75" customHeight="1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</row>
    <row r="94" spans="1:46" ht="12.75" customHeight="1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58"/>
      <c r="AH94" s="58"/>
      <c r="AI94" s="58"/>
      <c r="AJ94" s="58"/>
      <c r="AK94" s="58"/>
      <c r="AL94" s="58"/>
      <c r="AM94" s="58"/>
      <c r="AN94" s="58"/>
      <c r="AO94" s="58"/>
      <c r="AP94" s="58"/>
      <c r="AQ94" s="58"/>
      <c r="AR94" s="58"/>
      <c r="AS94" s="58"/>
      <c r="AT94" s="58"/>
    </row>
    <row r="95" spans="1:46" ht="12.75" customHeight="1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58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</row>
    <row r="96" spans="1:46" ht="12.75" customHeight="1">
      <c r="A96" s="58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  <c r="AD96" s="58"/>
      <c r="AE96" s="58"/>
      <c r="AF96" s="58"/>
      <c r="AG96" s="58"/>
      <c r="AH96" s="58"/>
      <c r="AI96" s="58"/>
      <c r="AJ96" s="58"/>
      <c r="AK96" s="58"/>
      <c r="AL96" s="58"/>
      <c r="AM96" s="58"/>
      <c r="AN96" s="58"/>
      <c r="AO96" s="58"/>
      <c r="AP96" s="58"/>
      <c r="AQ96" s="58"/>
      <c r="AR96" s="58"/>
      <c r="AS96" s="58"/>
      <c r="AT96" s="58"/>
    </row>
    <row r="97" spans="1:46" ht="12.75" customHeight="1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</row>
    <row r="98" spans="1:46" ht="12.75" customHeight="1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</row>
    <row r="99" spans="1:46" ht="12.75" customHeight="1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58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</row>
    <row r="100" spans="1:46" ht="12.75" customHeight="1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  <c r="AD100" s="58"/>
      <c r="AE100" s="58"/>
      <c r="AF100" s="58"/>
      <c r="AG100" s="58"/>
      <c r="AH100" s="58"/>
      <c r="AI100" s="58"/>
      <c r="AJ100" s="58"/>
      <c r="AK100" s="58"/>
      <c r="AL100" s="58"/>
      <c r="AM100" s="58"/>
      <c r="AN100" s="58"/>
      <c r="AO100" s="58"/>
      <c r="AP100" s="58"/>
      <c r="AQ100" s="58"/>
      <c r="AR100" s="58"/>
      <c r="AS100" s="58"/>
      <c r="AT100" s="58"/>
    </row>
    <row r="101" spans="1:46" ht="12.75" customHeight="1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</row>
    <row r="102" spans="1:46" ht="12.75" customHeight="1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</row>
    <row r="103" spans="1:46" ht="12.75" customHeight="1">
      <c r="A103" s="58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</row>
    <row r="104" spans="1:46" ht="12.75" customHeight="1">
      <c r="A104" s="58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  <c r="AD104" s="58"/>
      <c r="AE104" s="58"/>
      <c r="AF104" s="58"/>
      <c r="AG104" s="58"/>
      <c r="AH104" s="58"/>
      <c r="AI104" s="58"/>
      <c r="AJ104" s="58"/>
      <c r="AK104" s="58"/>
      <c r="AL104" s="58"/>
      <c r="AM104" s="58"/>
      <c r="AN104" s="58"/>
      <c r="AO104" s="58"/>
      <c r="AP104" s="58"/>
      <c r="AQ104" s="58"/>
      <c r="AR104" s="58"/>
      <c r="AS104" s="58"/>
      <c r="AT104" s="58"/>
    </row>
    <row r="105" spans="1:46" ht="12.75" customHeight="1">
      <c r="A105" s="58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58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</row>
    <row r="106" spans="1:46" ht="12.75" customHeight="1">
      <c r="A106" s="58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  <c r="AE106" s="58"/>
      <c r="AF106" s="58"/>
      <c r="AG106" s="58"/>
      <c r="AH106" s="58"/>
      <c r="AI106" s="58"/>
      <c r="AJ106" s="58"/>
      <c r="AK106" s="58"/>
      <c r="AL106" s="58"/>
      <c r="AM106" s="58"/>
      <c r="AN106" s="58"/>
      <c r="AO106" s="58"/>
      <c r="AP106" s="58"/>
      <c r="AQ106" s="58"/>
      <c r="AR106" s="58"/>
      <c r="AS106" s="58"/>
      <c r="AT106" s="58"/>
    </row>
    <row r="107" spans="1:46" ht="12.75" customHeight="1">
      <c r="A107" s="58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58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</row>
    <row r="108" spans="1:46" ht="12.75" customHeight="1">
      <c r="A108" s="58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58"/>
      <c r="AH108" s="58"/>
      <c r="AI108" s="58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</row>
    <row r="109" spans="1:46" ht="12.75" customHeight="1">
      <c r="A109" s="58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58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</row>
    <row r="110" spans="1:46" ht="12.75" customHeight="1">
      <c r="A110" s="58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/>
      <c r="AF110" s="58"/>
      <c r="AG110" s="58"/>
      <c r="AH110" s="58"/>
      <c r="AI110" s="58"/>
      <c r="AJ110" s="58"/>
      <c r="AK110" s="58"/>
      <c r="AL110" s="58"/>
      <c r="AM110" s="58"/>
      <c r="AN110" s="58"/>
      <c r="AO110" s="58"/>
      <c r="AP110" s="58"/>
      <c r="AQ110" s="58"/>
      <c r="AR110" s="58"/>
      <c r="AS110" s="58"/>
      <c r="AT110" s="58"/>
    </row>
    <row r="111" spans="1:46" ht="12.75" customHeight="1">
      <c r="A111" s="58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</row>
    <row r="112" spans="1:46" ht="12.75" customHeight="1">
      <c r="A112" s="58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</row>
    <row r="113" spans="1:46" ht="12.75" customHeight="1">
      <c r="A113" s="58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58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</row>
    <row r="114" spans="1:46" ht="12.75" customHeight="1">
      <c r="A114" s="58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  <c r="AP114" s="58"/>
      <c r="AQ114" s="58"/>
      <c r="AR114" s="58"/>
      <c r="AS114" s="58"/>
      <c r="AT114" s="58"/>
    </row>
    <row r="115" spans="1:46" ht="12.75" customHeight="1">
      <c r="A115" s="58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</row>
    <row r="116" spans="1:46" ht="12.75" customHeight="1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</row>
    <row r="117" spans="1:46" ht="12.75" customHeight="1">
      <c r="A117" s="58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</row>
    <row r="118" spans="1:46" ht="12.75" customHeight="1">
      <c r="A118" s="58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</row>
    <row r="119" spans="1:46" ht="12.75" customHeight="1">
      <c r="A119" s="58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</row>
    <row r="120" spans="1:46" ht="12.75" customHeight="1">
      <c r="A120" s="58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</row>
    <row r="121" spans="1:46" ht="12.75" customHeight="1">
      <c r="A121" s="58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</row>
    <row r="122" spans="1:46" ht="12.75" customHeight="1">
      <c r="A122" s="58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</row>
    <row r="123" spans="1:46" ht="12.75" customHeight="1">
      <c r="A123" s="58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</row>
    <row r="124" spans="1:46" ht="12.75" customHeight="1">
      <c r="A124" s="58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</row>
    <row r="125" spans="1:46" ht="12.75" customHeight="1">
      <c r="A125" s="58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</row>
    <row r="126" spans="1:46" ht="12.75" customHeight="1">
      <c r="A126" s="58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</row>
    <row r="127" spans="1:46" ht="12.75" customHeight="1">
      <c r="A127" s="58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</row>
    <row r="128" spans="1:46" ht="12.75" customHeight="1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</row>
    <row r="129" spans="1:46" ht="12.75" customHeight="1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</row>
    <row r="130" spans="1:46" ht="12.75" customHeight="1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</row>
    <row r="131" spans="1:46" ht="12.75" customHeight="1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</row>
    <row r="132" spans="1:46" ht="12.75" customHeight="1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</row>
    <row r="133" spans="1:46" ht="12.75" customHeight="1">
      <c r="A133" s="58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</row>
    <row r="134" spans="1:46" ht="12.75" customHeight="1">
      <c r="A134" s="58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</row>
    <row r="135" spans="1:46" ht="12.75" customHeight="1">
      <c r="A135" s="58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</row>
    <row r="136" spans="1:46" ht="12.75" customHeight="1">
      <c r="A136" s="58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</row>
    <row r="137" spans="1:46" ht="12.75" customHeight="1">
      <c r="A137" s="58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</row>
    <row r="138" spans="1:46" ht="12.75" customHeight="1">
      <c r="A138" s="58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</row>
    <row r="139" spans="1:46" ht="12.75" customHeight="1">
      <c r="A139" s="58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</row>
    <row r="140" spans="1:46" ht="12.75" customHeight="1">
      <c r="A140" s="58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</row>
    <row r="141" spans="1:46" ht="12.75" customHeight="1">
      <c r="A141" s="58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  <c r="AD141" s="58"/>
      <c r="AE141" s="58"/>
      <c r="AF141" s="58"/>
      <c r="AG141" s="58"/>
      <c r="AH141" s="58"/>
      <c r="AI141" s="58"/>
      <c r="AJ141" s="58"/>
      <c r="AK141" s="58"/>
      <c r="AL141" s="58"/>
      <c r="AM141" s="58"/>
      <c r="AN141" s="58"/>
      <c r="AO141" s="58"/>
      <c r="AP141" s="58"/>
      <c r="AQ141" s="58"/>
      <c r="AR141" s="58"/>
      <c r="AS141" s="58"/>
      <c r="AT141" s="58"/>
    </row>
    <row r="142" spans="1:46" ht="12.75" customHeight="1">
      <c r="A142" s="58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8"/>
      <c r="AS142" s="58"/>
      <c r="AT142" s="58"/>
    </row>
    <row r="143" spans="1:46" ht="12.75" customHeight="1">
      <c r="A143" s="58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</row>
    <row r="144" spans="1:46" ht="12.75" customHeight="1">
      <c r="A144" s="58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  <c r="AD144" s="58"/>
      <c r="AE144" s="58"/>
      <c r="AF144" s="58"/>
      <c r="AG144" s="58"/>
      <c r="AH144" s="58"/>
      <c r="AI144" s="58"/>
      <c r="AJ144" s="58"/>
      <c r="AK144" s="58"/>
      <c r="AL144" s="58"/>
      <c r="AM144" s="58"/>
      <c r="AN144" s="58"/>
      <c r="AO144" s="58"/>
      <c r="AP144" s="58"/>
      <c r="AQ144" s="58"/>
      <c r="AR144" s="58"/>
      <c r="AS144" s="58"/>
      <c r="AT144" s="58"/>
    </row>
    <row r="145" spans="1:46" ht="12.75" customHeight="1">
      <c r="A145" s="58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  <c r="AD145" s="58"/>
      <c r="AE145" s="58"/>
      <c r="AF145" s="58"/>
      <c r="AG145" s="58"/>
      <c r="AH145" s="58"/>
      <c r="AI145" s="58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</row>
    <row r="146" spans="1:46" ht="12.75" customHeight="1">
      <c r="A146" s="58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  <c r="AD146" s="58"/>
      <c r="AE146" s="58"/>
      <c r="AF146" s="58"/>
      <c r="AG146" s="58"/>
      <c r="AH146" s="58"/>
      <c r="AI146" s="58"/>
      <c r="AJ146" s="58"/>
      <c r="AK146" s="58"/>
      <c r="AL146" s="58"/>
      <c r="AM146" s="58"/>
      <c r="AN146" s="58"/>
      <c r="AO146" s="58"/>
      <c r="AP146" s="58"/>
      <c r="AQ146" s="58"/>
      <c r="AR146" s="58"/>
      <c r="AS146" s="58"/>
      <c r="AT146" s="58"/>
    </row>
    <row r="147" spans="1:46" ht="12.75" customHeight="1">
      <c r="A147" s="58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  <c r="AD147" s="58"/>
      <c r="AE147" s="58"/>
      <c r="AF147" s="58"/>
      <c r="AG147" s="58"/>
      <c r="AH147" s="58"/>
      <c r="AI147" s="58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</row>
    <row r="148" spans="1:46" ht="12.75" customHeight="1">
      <c r="A148" s="58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  <c r="AD148" s="58"/>
      <c r="AE148" s="58"/>
      <c r="AF148" s="58"/>
      <c r="AG148" s="58"/>
      <c r="AH148" s="58"/>
      <c r="AI148" s="58"/>
      <c r="AJ148" s="58"/>
      <c r="AK148" s="58"/>
      <c r="AL148" s="58"/>
      <c r="AM148" s="58"/>
      <c r="AN148" s="58"/>
      <c r="AO148" s="58"/>
      <c r="AP148" s="58"/>
      <c r="AQ148" s="58"/>
      <c r="AR148" s="58"/>
      <c r="AS148" s="58"/>
      <c r="AT148" s="58"/>
    </row>
    <row r="149" spans="1:46" ht="12.75" customHeight="1">
      <c r="A149" s="58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  <c r="AD149" s="58"/>
      <c r="AE149" s="58"/>
      <c r="AF149" s="58"/>
      <c r="AG149" s="58"/>
      <c r="AH149" s="58"/>
      <c r="AI149" s="58"/>
      <c r="AJ149" s="58"/>
      <c r="AK149" s="58"/>
      <c r="AL149" s="58"/>
      <c r="AM149" s="58"/>
      <c r="AN149" s="58"/>
      <c r="AO149" s="58"/>
      <c r="AP149" s="58"/>
      <c r="AQ149" s="58"/>
      <c r="AR149" s="58"/>
      <c r="AS149" s="58"/>
      <c r="AT149" s="58"/>
    </row>
    <row r="150" spans="1:46" ht="12.75" customHeight="1">
      <c r="A150" s="58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  <c r="AO150" s="58"/>
      <c r="AP150" s="58"/>
      <c r="AQ150" s="58"/>
      <c r="AR150" s="58"/>
      <c r="AS150" s="58"/>
      <c r="AT150" s="58"/>
    </row>
    <row r="151" spans="1:46" ht="12.75" customHeight="1">
      <c r="A151" s="58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  <c r="AD151" s="58"/>
      <c r="AE151" s="58"/>
      <c r="AF151" s="58"/>
      <c r="AG151" s="58"/>
      <c r="AH151" s="58"/>
      <c r="AI151" s="58"/>
      <c r="AJ151" s="58"/>
      <c r="AK151" s="58"/>
      <c r="AL151" s="58"/>
      <c r="AM151" s="58"/>
      <c r="AN151" s="58"/>
      <c r="AO151" s="58"/>
      <c r="AP151" s="58"/>
      <c r="AQ151" s="58"/>
      <c r="AR151" s="58"/>
      <c r="AS151" s="58"/>
      <c r="AT151" s="58"/>
    </row>
    <row r="152" spans="1:46" ht="12.75" customHeight="1">
      <c r="A152" s="58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8"/>
      <c r="AH152" s="58"/>
      <c r="AI152" s="58"/>
      <c r="AJ152" s="58"/>
      <c r="AK152" s="58"/>
      <c r="AL152" s="58"/>
      <c r="AM152" s="58"/>
      <c r="AN152" s="58"/>
      <c r="AO152" s="58"/>
      <c r="AP152" s="58"/>
      <c r="AQ152" s="58"/>
      <c r="AR152" s="58"/>
      <c r="AS152" s="58"/>
      <c r="AT152" s="58"/>
    </row>
    <row r="153" spans="1:46" ht="12.75" customHeight="1">
      <c r="A153" s="58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58"/>
      <c r="AH153" s="58"/>
      <c r="AI153" s="58"/>
      <c r="AJ153" s="58"/>
      <c r="AK153" s="58"/>
      <c r="AL153" s="58"/>
      <c r="AM153" s="58"/>
      <c r="AN153" s="58"/>
      <c r="AO153" s="58"/>
      <c r="AP153" s="58"/>
      <c r="AQ153" s="58"/>
      <c r="AR153" s="58"/>
      <c r="AS153" s="58"/>
      <c r="AT153" s="58"/>
    </row>
    <row r="154" spans="1:46" ht="12.75" customHeight="1">
      <c r="A154" s="58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  <c r="AE154" s="58"/>
      <c r="AF154" s="58"/>
      <c r="AG154" s="58"/>
      <c r="AH154" s="58"/>
      <c r="AI154" s="58"/>
      <c r="AJ154" s="58"/>
      <c r="AK154" s="58"/>
      <c r="AL154" s="58"/>
      <c r="AM154" s="58"/>
      <c r="AN154" s="58"/>
      <c r="AO154" s="58"/>
      <c r="AP154" s="58"/>
      <c r="AQ154" s="58"/>
      <c r="AR154" s="58"/>
      <c r="AS154" s="58"/>
      <c r="AT154" s="58"/>
    </row>
    <row r="155" spans="1:46" ht="12.75" customHeight="1">
      <c r="A155" s="58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58"/>
      <c r="AH155" s="58"/>
      <c r="AI155" s="58"/>
      <c r="AJ155" s="58"/>
      <c r="AK155" s="58"/>
      <c r="AL155" s="58"/>
      <c r="AM155" s="58"/>
      <c r="AN155" s="58"/>
      <c r="AO155" s="58"/>
      <c r="AP155" s="58"/>
      <c r="AQ155" s="58"/>
      <c r="AR155" s="58"/>
      <c r="AS155" s="58"/>
      <c r="AT155" s="58"/>
    </row>
    <row r="156" spans="1:46" ht="12.75" customHeight="1">
      <c r="A156" s="58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  <c r="AD156" s="58"/>
      <c r="AE156" s="58"/>
      <c r="AF156" s="58"/>
      <c r="AG156" s="58"/>
      <c r="AH156" s="58"/>
      <c r="AI156" s="58"/>
      <c r="AJ156" s="58"/>
      <c r="AK156" s="58"/>
      <c r="AL156" s="58"/>
      <c r="AM156" s="58"/>
      <c r="AN156" s="58"/>
      <c r="AO156" s="58"/>
      <c r="AP156" s="58"/>
      <c r="AQ156" s="58"/>
      <c r="AR156" s="58"/>
      <c r="AS156" s="58"/>
      <c r="AT156" s="58"/>
    </row>
    <row r="157" spans="1:46" ht="12.75" customHeight="1">
      <c r="A157" s="58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58"/>
      <c r="AH157" s="58"/>
      <c r="AI157" s="58"/>
      <c r="AJ157" s="58"/>
      <c r="AK157" s="58"/>
      <c r="AL157" s="58"/>
      <c r="AM157" s="58"/>
      <c r="AN157" s="58"/>
      <c r="AO157" s="58"/>
      <c r="AP157" s="58"/>
      <c r="AQ157" s="58"/>
      <c r="AR157" s="58"/>
      <c r="AS157" s="58"/>
      <c r="AT157" s="58"/>
    </row>
    <row r="158" spans="1:46" ht="12.75" customHeight="1">
      <c r="A158" s="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  <c r="AD158" s="58"/>
      <c r="AE158" s="58"/>
      <c r="AF158" s="58"/>
      <c r="AG158" s="58"/>
      <c r="AH158" s="58"/>
      <c r="AI158" s="58"/>
      <c r="AJ158" s="58"/>
      <c r="AK158" s="58"/>
      <c r="AL158" s="58"/>
      <c r="AM158" s="58"/>
      <c r="AN158" s="58"/>
      <c r="AO158" s="58"/>
      <c r="AP158" s="58"/>
      <c r="AQ158" s="58"/>
      <c r="AR158" s="58"/>
      <c r="AS158" s="58"/>
      <c r="AT158" s="58"/>
    </row>
    <row r="159" spans="1:46" ht="12.75" customHeight="1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  <c r="AE159" s="58"/>
      <c r="AF159" s="58"/>
      <c r="AG159" s="58"/>
      <c r="AH159" s="58"/>
      <c r="AI159" s="58"/>
      <c r="AJ159" s="58"/>
      <c r="AK159" s="58"/>
      <c r="AL159" s="58"/>
      <c r="AM159" s="58"/>
      <c r="AN159" s="58"/>
      <c r="AO159" s="58"/>
      <c r="AP159" s="58"/>
      <c r="AQ159" s="58"/>
      <c r="AR159" s="58"/>
      <c r="AS159" s="58"/>
      <c r="AT159" s="58"/>
    </row>
    <row r="160" spans="1:46" ht="12.75" customHeight="1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8"/>
      <c r="AH160" s="58"/>
      <c r="AI160" s="58"/>
      <c r="AJ160" s="58"/>
      <c r="AK160" s="58"/>
      <c r="AL160" s="58"/>
      <c r="AM160" s="58"/>
      <c r="AN160" s="58"/>
      <c r="AO160" s="58"/>
      <c r="AP160" s="58"/>
      <c r="AQ160" s="58"/>
      <c r="AR160" s="58"/>
      <c r="AS160" s="58"/>
      <c r="AT160" s="58"/>
    </row>
    <row r="161" spans="1:46" ht="12.75" customHeight="1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8"/>
      <c r="AH161" s="58"/>
      <c r="AI161" s="58"/>
      <c r="AJ161" s="58"/>
      <c r="AK161" s="58"/>
      <c r="AL161" s="58"/>
      <c r="AM161" s="58"/>
      <c r="AN161" s="58"/>
      <c r="AO161" s="58"/>
      <c r="AP161" s="58"/>
      <c r="AQ161" s="58"/>
      <c r="AR161" s="58"/>
      <c r="AS161" s="58"/>
      <c r="AT161" s="58"/>
    </row>
    <row r="162" spans="1:46" ht="12.75" customHeight="1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  <c r="AP162" s="58"/>
      <c r="AQ162" s="58"/>
      <c r="AR162" s="58"/>
      <c r="AS162" s="58"/>
      <c r="AT162" s="58"/>
    </row>
    <row r="163" spans="1:46" ht="12.75" customHeight="1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  <c r="AK163" s="58"/>
      <c r="AL163" s="58"/>
      <c r="AM163" s="58"/>
      <c r="AN163" s="58"/>
      <c r="AO163" s="58"/>
      <c r="AP163" s="58"/>
      <c r="AQ163" s="58"/>
      <c r="AR163" s="58"/>
      <c r="AS163" s="58"/>
      <c r="AT163" s="58"/>
    </row>
    <row r="164" spans="1:46" ht="12.75" customHeight="1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  <c r="AK164" s="58"/>
      <c r="AL164" s="58"/>
      <c r="AM164" s="58"/>
      <c r="AN164" s="58"/>
      <c r="AO164" s="58"/>
      <c r="AP164" s="58"/>
      <c r="AQ164" s="58"/>
      <c r="AR164" s="58"/>
      <c r="AS164" s="58"/>
      <c r="AT164" s="58"/>
    </row>
    <row r="165" spans="1:46" ht="12.75" customHeight="1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8"/>
      <c r="AH165" s="58"/>
      <c r="AI165" s="58"/>
      <c r="AJ165" s="58"/>
      <c r="AK165" s="58"/>
      <c r="AL165" s="58"/>
      <c r="AM165" s="58"/>
      <c r="AN165" s="58"/>
      <c r="AO165" s="58"/>
      <c r="AP165" s="58"/>
      <c r="AQ165" s="58"/>
      <c r="AR165" s="58"/>
      <c r="AS165" s="58"/>
      <c r="AT165" s="58"/>
    </row>
    <row r="166" spans="1:46" ht="12.75" customHeight="1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  <c r="AK166" s="58"/>
      <c r="AL166" s="58"/>
      <c r="AM166" s="58"/>
      <c r="AN166" s="58"/>
      <c r="AO166" s="58"/>
      <c r="AP166" s="58"/>
      <c r="AQ166" s="58"/>
      <c r="AR166" s="58"/>
      <c r="AS166" s="58"/>
      <c r="AT166" s="58"/>
    </row>
    <row r="167" spans="1:46" ht="12.75" customHeight="1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  <c r="AK167" s="58"/>
      <c r="AL167" s="58"/>
      <c r="AM167" s="58"/>
      <c r="AN167" s="58"/>
      <c r="AO167" s="58"/>
      <c r="AP167" s="58"/>
      <c r="AQ167" s="58"/>
      <c r="AR167" s="58"/>
      <c r="AS167" s="58"/>
      <c r="AT167" s="58"/>
    </row>
    <row r="168" spans="1:46" ht="12.75" customHeight="1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8"/>
      <c r="AH168" s="58"/>
      <c r="AI168" s="58"/>
      <c r="AJ168" s="58"/>
      <c r="AK168" s="58"/>
      <c r="AL168" s="58"/>
      <c r="AM168" s="58"/>
      <c r="AN168" s="58"/>
      <c r="AO168" s="58"/>
      <c r="AP168" s="58"/>
      <c r="AQ168" s="58"/>
      <c r="AR168" s="58"/>
      <c r="AS168" s="58"/>
      <c r="AT168" s="58"/>
    </row>
    <row r="169" spans="1:46" ht="12.75" customHeight="1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8"/>
      <c r="AH169" s="58"/>
      <c r="AI169" s="58"/>
      <c r="AJ169" s="58"/>
      <c r="AK169" s="58"/>
      <c r="AL169" s="58"/>
      <c r="AM169" s="58"/>
      <c r="AN169" s="58"/>
      <c r="AO169" s="58"/>
      <c r="AP169" s="58"/>
      <c r="AQ169" s="58"/>
      <c r="AR169" s="58"/>
      <c r="AS169" s="58"/>
      <c r="AT169" s="58"/>
    </row>
    <row r="170" spans="1:46" ht="12.75" customHeight="1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  <c r="AK170" s="58"/>
      <c r="AL170" s="58"/>
      <c r="AM170" s="58"/>
      <c r="AN170" s="58"/>
      <c r="AO170" s="58"/>
      <c r="AP170" s="58"/>
      <c r="AQ170" s="58"/>
      <c r="AR170" s="58"/>
      <c r="AS170" s="58"/>
      <c r="AT170" s="58"/>
    </row>
    <row r="171" spans="1:46" ht="12.75" customHeight="1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  <c r="AK171" s="58"/>
      <c r="AL171" s="58"/>
      <c r="AM171" s="58"/>
      <c r="AN171" s="58"/>
      <c r="AO171" s="58"/>
      <c r="AP171" s="58"/>
      <c r="AQ171" s="58"/>
      <c r="AR171" s="58"/>
      <c r="AS171" s="58"/>
      <c r="AT171" s="58"/>
    </row>
    <row r="172" spans="1:46" ht="12.75" customHeight="1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8"/>
      <c r="AH172" s="58"/>
      <c r="AI172" s="58"/>
      <c r="AJ172" s="58"/>
      <c r="AK172" s="58"/>
      <c r="AL172" s="58"/>
      <c r="AM172" s="58"/>
      <c r="AN172" s="58"/>
      <c r="AO172" s="58"/>
      <c r="AP172" s="58"/>
      <c r="AQ172" s="58"/>
      <c r="AR172" s="58"/>
      <c r="AS172" s="58"/>
      <c r="AT172" s="58"/>
    </row>
    <row r="173" spans="1:46" ht="12.75" customHeight="1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8"/>
      <c r="AH173" s="58"/>
      <c r="AI173" s="58"/>
      <c r="AJ173" s="58"/>
      <c r="AK173" s="58"/>
      <c r="AL173" s="58"/>
      <c r="AM173" s="58"/>
      <c r="AN173" s="58"/>
      <c r="AO173" s="58"/>
      <c r="AP173" s="58"/>
      <c r="AQ173" s="58"/>
      <c r="AR173" s="58"/>
      <c r="AS173" s="58"/>
      <c r="AT173" s="58"/>
    </row>
    <row r="174" spans="1:46" ht="12.75" customHeight="1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  <c r="AO174" s="58"/>
      <c r="AP174" s="58"/>
      <c r="AQ174" s="58"/>
      <c r="AR174" s="58"/>
      <c r="AS174" s="58"/>
      <c r="AT174" s="58"/>
    </row>
    <row r="175" spans="1:46" ht="12.75" customHeight="1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  <c r="AK175" s="58"/>
      <c r="AL175" s="58"/>
      <c r="AM175" s="58"/>
      <c r="AN175" s="58"/>
      <c r="AO175" s="58"/>
      <c r="AP175" s="58"/>
      <c r="AQ175" s="58"/>
      <c r="AR175" s="58"/>
      <c r="AS175" s="58"/>
      <c r="AT175" s="58"/>
    </row>
    <row r="176" spans="1:46" ht="12.75" customHeight="1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8"/>
      <c r="AH176" s="58"/>
      <c r="AI176" s="58"/>
      <c r="AJ176" s="58"/>
      <c r="AK176" s="58"/>
      <c r="AL176" s="58"/>
      <c r="AM176" s="58"/>
      <c r="AN176" s="58"/>
      <c r="AO176" s="58"/>
      <c r="AP176" s="58"/>
      <c r="AQ176" s="58"/>
      <c r="AR176" s="58"/>
      <c r="AS176" s="58"/>
      <c r="AT176" s="58"/>
    </row>
    <row r="177" spans="1:46" ht="12.75" customHeight="1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  <c r="AK177" s="58"/>
      <c r="AL177" s="58"/>
      <c r="AM177" s="58"/>
      <c r="AN177" s="58"/>
      <c r="AO177" s="58"/>
      <c r="AP177" s="58"/>
      <c r="AQ177" s="58"/>
      <c r="AR177" s="58"/>
      <c r="AS177" s="58"/>
      <c r="AT177" s="58"/>
    </row>
    <row r="178" spans="1:46" ht="12.75" customHeight="1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8"/>
      <c r="AH178" s="58"/>
      <c r="AI178" s="58"/>
      <c r="AJ178" s="58"/>
      <c r="AK178" s="58"/>
      <c r="AL178" s="58"/>
      <c r="AM178" s="58"/>
      <c r="AN178" s="58"/>
      <c r="AO178" s="58"/>
      <c r="AP178" s="58"/>
      <c r="AQ178" s="58"/>
      <c r="AR178" s="58"/>
      <c r="AS178" s="58"/>
      <c r="AT178" s="58"/>
    </row>
    <row r="179" spans="1:46" ht="12.75" customHeight="1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  <c r="AK179" s="58"/>
      <c r="AL179" s="58"/>
      <c r="AM179" s="58"/>
      <c r="AN179" s="58"/>
      <c r="AO179" s="58"/>
      <c r="AP179" s="58"/>
      <c r="AQ179" s="58"/>
      <c r="AR179" s="58"/>
      <c r="AS179" s="58"/>
      <c r="AT179" s="58"/>
    </row>
    <row r="180" spans="1:46" ht="12.75" customHeight="1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</row>
    <row r="181" spans="1:46" ht="12.75" customHeight="1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  <c r="AK181" s="58"/>
      <c r="AL181" s="58"/>
      <c r="AM181" s="58"/>
      <c r="AN181" s="58"/>
      <c r="AO181" s="58"/>
      <c r="AP181" s="58"/>
      <c r="AQ181" s="58"/>
      <c r="AR181" s="58"/>
      <c r="AS181" s="58"/>
      <c r="AT181" s="58"/>
    </row>
    <row r="182" spans="1:46" ht="12.75" customHeight="1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8"/>
      <c r="AH182" s="58"/>
      <c r="AI182" s="58"/>
      <c r="AJ182" s="58"/>
      <c r="AK182" s="58"/>
      <c r="AL182" s="58"/>
      <c r="AM182" s="58"/>
      <c r="AN182" s="58"/>
      <c r="AO182" s="58"/>
      <c r="AP182" s="58"/>
      <c r="AQ182" s="58"/>
      <c r="AR182" s="58"/>
      <c r="AS182" s="58"/>
      <c r="AT182" s="58"/>
    </row>
    <row r="183" spans="1:46" ht="12.75" customHeight="1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8"/>
      <c r="AH183" s="58"/>
      <c r="AI183" s="58"/>
      <c r="AJ183" s="58"/>
      <c r="AK183" s="58"/>
      <c r="AL183" s="58"/>
      <c r="AM183" s="58"/>
      <c r="AN183" s="58"/>
      <c r="AO183" s="58"/>
      <c r="AP183" s="58"/>
      <c r="AQ183" s="58"/>
      <c r="AR183" s="58"/>
      <c r="AS183" s="58"/>
      <c r="AT183" s="58"/>
    </row>
    <row r="184" spans="1:46" ht="12.75" customHeight="1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8"/>
      <c r="AH184" s="58"/>
      <c r="AI184" s="58"/>
      <c r="AJ184" s="58"/>
      <c r="AK184" s="58"/>
      <c r="AL184" s="58"/>
      <c r="AM184" s="58"/>
      <c r="AN184" s="58"/>
      <c r="AO184" s="58"/>
      <c r="AP184" s="58"/>
      <c r="AQ184" s="58"/>
      <c r="AR184" s="58"/>
      <c r="AS184" s="58"/>
      <c r="AT184" s="58"/>
    </row>
    <row r="185" spans="1:46" ht="12.75" customHeight="1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  <c r="AK185" s="58"/>
      <c r="AL185" s="58"/>
      <c r="AM185" s="58"/>
      <c r="AN185" s="58"/>
      <c r="AO185" s="58"/>
      <c r="AP185" s="58"/>
      <c r="AQ185" s="58"/>
      <c r="AR185" s="58"/>
      <c r="AS185" s="58"/>
      <c r="AT185" s="58"/>
    </row>
    <row r="186" spans="1:46" ht="12.75" customHeight="1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58"/>
      <c r="AQ186" s="58"/>
      <c r="AR186" s="58"/>
      <c r="AS186" s="58"/>
      <c r="AT186" s="58"/>
    </row>
    <row r="187" spans="1:46" ht="12.75" customHeight="1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</row>
    <row r="188" spans="1:46" ht="12.75" customHeight="1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  <c r="AK188" s="58"/>
      <c r="AL188" s="58"/>
      <c r="AM188" s="58"/>
      <c r="AN188" s="58"/>
      <c r="AO188" s="58"/>
      <c r="AP188" s="58"/>
      <c r="AQ188" s="58"/>
      <c r="AR188" s="58"/>
      <c r="AS188" s="58"/>
      <c r="AT188" s="58"/>
    </row>
    <row r="189" spans="1:46" ht="12.75" customHeight="1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  <c r="AK189" s="58"/>
      <c r="AL189" s="58"/>
      <c r="AM189" s="58"/>
      <c r="AN189" s="58"/>
      <c r="AO189" s="58"/>
      <c r="AP189" s="58"/>
      <c r="AQ189" s="58"/>
      <c r="AR189" s="58"/>
      <c r="AS189" s="58"/>
      <c r="AT189" s="58"/>
    </row>
    <row r="190" spans="1:46" ht="12.75" customHeight="1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</row>
    <row r="191" spans="1:46" ht="12.75" customHeight="1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  <c r="AK191" s="58"/>
      <c r="AL191" s="58"/>
      <c r="AM191" s="58"/>
      <c r="AN191" s="58"/>
      <c r="AO191" s="58"/>
      <c r="AP191" s="58"/>
      <c r="AQ191" s="58"/>
      <c r="AR191" s="58"/>
      <c r="AS191" s="58"/>
      <c r="AT191" s="58"/>
    </row>
    <row r="192" spans="1:46" ht="12.75" customHeight="1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  <c r="AK192" s="58"/>
      <c r="AL192" s="58"/>
      <c r="AM192" s="58"/>
      <c r="AN192" s="58"/>
      <c r="AO192" s="58"/>
      <c r="AP192" s="58"/>
      <c r="AQ192" s="58"/>
      <c r="AR192" s="58"/>
      <c r="AS192" s="58"/>
      <c r="AT192" s="58"/>
    </row>
    <row r="193" spans="1:46" ht="12.75" customHeight="1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  <c r="AK193" s="58"/>
      <c r="AL193" s="58"/>
      <c r="AM193" s="58"/>
      <c r="AN193" s="58"/>
      <c r="AO193" s="58"/>
      <c r="AP193" s="58"/>
      <c r="AQ193" s="58"/>
      <c r="AR193" s="58"/>
      <c r="AS193" s="58"/>
      <c r="AT193" s="58"/>
    </row>
    <row r="194" spans="1:46" ht="12.75" customHeight="1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  <c r="AK194" s="58"/>
      <c r="AL194" s="58"/>
      <c r="AM194" s="58"/>
      <c r="AN194" s="58"/>
      <c r="AO194" s="58"/>
      <c r="AP194" s="58"/>
      <c r="AQ194" s="58"/>
      <c r="AR194" s="58"/>
      <c r="AS194" s="58"/>
      <c r="AT194" s="58"/>
    </row>
    <row r="195" spans="1:46" ht="12.75" customHeight="1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  <c r="AK195" s="58"/>
      <c r="AL195" s="58"/>
      <c r="AM195" s="58"/>
      <c r="AN195" s="58"/>
      <c r="AO195" s="58"/>
      <c r="AP195" s="58"/>
      <c r="AQ195" s="58"/>
      <c r="AR195" s="58"/>
      <c r="AS195" s="58"/>
      <c r="AT195" s="58"/>
    </row>
    <row r="196" spans="1:46" ht="12.75" customHeight="1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</row>
    <row r="197" spans="1:46" ht="12.75" customHeight="1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8"/>
      <c r="AN197" s="58"/>
      <c r="AO197" s="58"/>
      <c r="AP197" s="58"/>
      <c r="AQ197" s="58"/>
      <c r="AR197" s="58"/>
      <c r="AS197" s="58"/>
      <c r="AT197" s="58"/>
    </row>
    <row r="198" spans="1:46" ht="12.75" customHeight="1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</row>
    <row r="199" spans="1:46" ht="12.75" customHeight="1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</row>
    <row r="200" spans="1:46" ht="12.75" customHeight="1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  <c r="AK200" s="58"/>
      <c r="AL200" s="58"/>
      <c r="AM200" s="58"/>
      <c r="AN200" s="58"/>
      <c r="AO200" s="58"/>
      <c r="AP200" s="58"/>
      <c r="AQ200" s="58"/>
      <c r="AR200" s="58"/>
      <c r="AS200" s="58"/>
      <c r="AT200" s="58"/>
    </row>
    <row r="201" spans="1:46" ht="12.75" customHeight="1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  <c r="AD201" s="58"/>
      <c r="AE201" s="58"/>
      <c r="AF201" s="58"/>
      <c r="AG201" s="58"/>
      <c r="AH201" s="58"/>
      <c r="AI201" s="58"/>
      <c r="AJ201" s="58"/>
      <c r="AK201" s="58"/>
      <c r="AL201" s="58"/>
      <c r="AM201" s="58"/>
      <c r="AN201" s="58"/>
      <c r="AO201" s="58"/>
      <c r="AP201" s="58"/>
      <c r="AQ201" s="58"/>
      <c r="AR201" s="58"/>
      <c r="AS201" s="58"/>
      <c r="AT201" s="58"/>
    </row>
    <row r="202" spans="1:46" ht="12.75" customHeight="1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  <c r="AK202" s="58"/>
      <c r="AL202" s="58"/>
      <c r="AM202" s="58"/>
      <c r="AN202" s="58"/>
      <c r="AO202" s="58"/>
      <c r="AP202" s="58"/>
      <c r="AQ202" s="58"/>
      <c r="AR202" s="58"/>
      <c r="AS202" s="58"/>
      <c r="AT202" s="58"/>
    </row>
    <row r="203" spans="1:46" ht="12.75" customHeight="1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58"/>
      <c r="AH203" s="58"/>
      <c r="AI203" s="58"/>
      <c r="AJ203" s="58"/>
      <c r="AK203" s="58"/>
      <c r="AL203" s="58"/>
      <c r="AM203" s="58"/>
      <c r="AN203" s="58"/>
      <c r="AO203" s="58"/>
      <c r="AP203" s="58"/>
      <c r="AQ203" s="58"/>
      <c r="AR203" s="58"/>
      <c r="AS203" s="58"/>
      <c r="AT203" s="58"/>
    </row>
    <row r="204" spans="1:46" ht="12.75" customHeight="1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  <c r="AG204" s="58"/>
      <c r="AH204" s="58"/>
      <c r="AI204" s="58"/>
      <c r="AJ204" s="58"/>
      <c r="AK204" s="58"/>
      <c r="AL204" s="58"/>
      <c r="AM204" s="58"/>
      <c r="AN204" s="58"/>
      <c r="AO204" s="58"/>
      <c r="AP204" s="58"/>
      <c r="AQ204" s="58"/>
      <c r="AR204" s="58"/>
      <c r="AS204" s="58"/>
      <c r="AT204" s="58"/>
    </row>
    <row r="205" spans="1:46" ht="12.75" customHeight="1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  <c r="AK205" s="58"/>
      <c r="AL205" s="58"/>
      <c r="AM205" s="58"/>
      <c r="AN205" s="58"/>
      <c r="AO205" s="58"/>
      <c r="AP205" s="58"/>
      <c r="AQ205" s="58"/>
      <c r="AR205" s="58"/>
      <c r="AS205" s="58"/>
      <c r="AT205" s="58"/>
    </row>
    <row r="206" spans="1:46" ht="12.75" customHeight="1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  <c r="AK206" s="58"/>
      <c r="AL206" s="58"/>
      <c r="AM206" s="58"/>
      <c r="AN206" s="58"/>
      <c r="AO206" s="58"/>
      <c r="AP206" s="58"/>
      <c r="AQ206" s="58"/>
      <c r="AR206" s="58"/>
      <c r="AS206" s="58"/>
      <c r="AT206" s="58"/>
    </row>
    <row r="207" spans="1:46" ht="12.75" customHeight="1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  <c r="AK207" s="58"/>
      <c r="AL207" s="58"/>
      <c r="AM207" s="58"/>
      <c r="AN207" s="58"/>
      <c r="AO207" s="58"/>
      <c r="AP207" s="58"/>
      <c r="AQ207" s="58"/>
      <c r="AR207" s="58"/>
      <c r="AS207" s="58"/>
      <c r="AT207" s="58"/>
    </row>
    <row r="208" spans="1:46" ht="12.75" customHeight="1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  <c r="AD208" s="58"/>
      <c r="AE208" s="58"/>
      <c r="AF208" s="58"/>
      <c r="AG208" s="58"/>
      <c r="AH208" s="58"/>
      <c r="AI208" s="58"/>
      <c r="AJ208" s="58"/>
      <c r="AK208" s="58"/>
      <c r="AL208" s="58"/>
      <c r="AM208" s="58"/>
      <c r="AN208" s="58"/>
      <c r="AO208" s="58"/>
      <c r="AP208" s="58"/>
      <c r="AQ208" s="58"/>
      <c r="AR208" s="58"/>
      <c r="AS208" s="58"/>
      <c r="AT208" s="58"/>
    </row>
    <row r="209" spans="1:46" ht="12.75" customHeight="1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/>
      <c r="AE209" s="58"/>
      <c r="AF209" s="58"/>
      <c r="AG209" s="58"/>
      <c r="AH209" s="58"/>
      <c r="AI209" s="58"/>
      <c r="AJ209" s="58"/>
      <c r="AK209" s="58"/>
      <c r="AL209" s="58"/>
      <c r="AM209" s="58"/>
      <c r="AN209" s="58"/>
      <c r="AO209" s="58"/>
      <c r="AP209" s="58"/>
      <c r="AQ209" s="58"/>
      <c r="AR209" s="58"/>
      <c r="AS209" s="58"/>
      <c r="AT209" s="58"/>
    </row>
    <row r="210" spans="1:46" ht="12.75" customHeight="1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  <c r="AK210" s="58"/>
      <c r="AL210" s="58"/>
      <c r="AM210" s="58"/>
      <c r="AN210" s="58"/>
      <c r="AO210" s="58"/>
      <c r="AP210" s="58"/>
      <c r="AQ210" s="58"/>
      <c r="AR210" s="58"/>
      <c r="AS210" s="58"/>
      <c r="AT210" s="58"/>
    </row>
    <row r="211" spans="1:46" ht="12.75" customHeight="1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  <c r="AD211" s="58"/>
      <c r="AE211" s="58"/>
      <c r="AF211" s="58"/>
      <c r="AG211" s="58"/>
      <c r="AH211" s="58"/>
      <c r="AI211" s="58"/>
      <c r="AJ211" s="58"/>
      <c r="AK211" s="58"/>
      <c r="AL211" s="58"/>
      <c r="AM211" s="58"/>
      <c r="AN211" s="58"/>
      <c r="AO211" s="58"/>
      <c r="AP211" s="58"/>
      <c r="AQ211" s="58"/>
      <c r="AR211" s="58"/>
      <c r="AS211" s="58"/>
      <c r="AT211" s="58"/>
    </row>
    <row r="212" spans="1:46" ht="12.75" customHeight="1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  <c r="AK212" s="58"/>
      <c r="AL212" s="58"/>
      <c r="AM212" s="58"/>
      <c r="AN212" s="58"/>
      <c r="AO212" s="58"/>
      <c r="AP212" s="58"/>
      <c r="AQ212" s="58"/>
      <c r="AR212" s="58"/>
      <c r="AS212" s="58"/>
      <c r="AT212" s="58"/>
    </row>
    <row r="213" spans="1:46" ht="12.75" customHeight="1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  <c r="AK213" s="58"/>
      <c r="AL213" s="58"/>
      <c r="AM213" s="58"/>
      <c r="AN213" s="58"/>
      <c r="AO213" s="58"/>
      <c r="AP213" s="58"/>
      <c r="AQ213" s="58"/>
      <c r="AR213" s="58"/>
      <c r="AS213" s="58"/>
      <c r="AT213" s="58"/>
    </row>
    <row r="214" spans="1:46" ht="12.75" customHeight="1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  <c r="AK214" s="58"/>
      <c r="AL214" s="58"/>
      <c r="AM214" s="58"/>
      <c r="AN214" s="58"/>
      <c r="AO214" s="58"/>
      <c r="AP214" s="58"/>
      <c r="AQ214" s="58"/>
      <c r="AR214" s="58"/>
      <c r="AS214" s="58"/>
      <c r="AT214" s="58"/>
    </row>
    <row r="215" spans="1:46" ht="12.75" customHeight="1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  <c r="AD215" s="58"/>
      <c r="AE215" s="58"/>
      <c r="AF215" s="58"/>
      <c r="AG215" s="58"/>
      <c r="AH215" s="58"/>
      <c r="AI215" s="58"/>
      <c r="AJ215" s="58"/>
      <c r="AK215" s="58"/>
      <c r="AL215" s="58"/>
      <c r="AM215" s="58"/>
      <c r="AN215" s="58"/>
      <c r="AO215" s="58"/>
      <c r="AP215" s="58"/>
      <c r="AQ215" s="58"/>
      <c r="AR215" s="58"/>
      <c r="AS215" s="58"/>
      <c r="AT215" s="58"/>
    </row>
    <row r="216" spans="1:46" ht="12.75" customHeight="1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  <c r="AK216" s="58"/>
      <c r="AL216" s="58"/>
      <c r="AM216" s="58"/>
      <c r="AN216" s="58"/>
      <c r="AO216" s="58"/>
      <c r="AP216" s="58"/>
      <c r="AQ216" s="58"/>
      <c r="AR216" s="58"/>
      <c r="AS216" s="58"/>
      <c r="AT216" s="58"/>
    </row>
    <row r="217" spans="1:46" ht="12.75" customHeight="1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  <c r="AK217" s="58"/>
      <c r="AL217" s="58"/>
      <c r="AM217" s="58"/>
      <c r="AN217" s="58"/>
      <c r="AO217" s="58"/>
      <c r="AP217" s="58"/>
      <c r="AQ217" s="58"/>
      <c r="AR217" s="58"/>
      <c r="AS217" s="58"/>
      <c r="AT217" s="58"/>
    </row>
    <row r="218" spans="1:46" ht="12.75" customHeight="1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8"/>
      <c r="AT218" s="58"/>
    </row>
    <row r="219" spans="1:46" ht="12.75" customHeight="1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  <c r="AK219" s="58"/>
      <c r="AL219" s="58"/>
      <c r="AM219" s="58"/>
      <c r="AN219" s="58"/>
      <c r="AO219" s="58"/>
      <c r="AP219" s="58"/>
      <c r="AQ219" s="58"/>
      <c r="AR219" s="58"/>
      <c r="AS219" s="58"/>
      <c r="AT219" s="58"/>
    </row>
    <row r="220" spans="1:46" ht="12.75" customHeight="1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  <c r="AD220" s="58"/>
      <c r="AE220" s="58"/>
      <c r="AF220" s="58"/>
      <c r="AG220" s="58"/>
      <c r="AH220" s="58"/>
      <c r="AI220" s="58"/>
      <c r="AJ220" s="58"/>
      <c r="AK220" s="58"/>
      <c r="AL220" s="58"/>
      <c r="AM220" s="58"/>
      <c r="AN220" s="58"/>
      <c r="AO220" s="58"/>
      <c r="AP220" s="58"/>
      <c r="AQ220" s="58"/>
      <c r="AR220" s="58"/>
      <c r="AS220" s="58"/>
      <c r="AT220" s="58"/>
    </row>
    <row r="221" spans="1:46" ht="12.75" customHeight="1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  <c r="AK221" s="58"/>
      <c r="AL221" s="58"/>
      <c r="AM221" s="58"/>
      <c r="AN221" s="58"/>
      <c r="AO221" s="58"/>
      <c r="AP221" s="58"/>
      <c r="AQ221" s="58"/>
      <c r="AR221" s="58"/>
      <c r="AS221" s="58"/>
      <c r="AT221" s="58"/>
    </row>
    <row r="222" spans="1:46" ht="12.75" customHeight="1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58"/>
      <c r="AM222" s="58"/>
      <c r="AN222" s="58"/>
      <c r="AO222" s="58"/>
      <c r="AP222" s="58"/>
      <c r="AQ222" s="58"/>
      <c r="AR222" s="58"/>
      <c r="AS222" s="58"/>
      <c r="AT222" s="58"/>
    </row>
    <row r="223" spans="1:46" ht="12.75" customHeight="1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  <c r="AD223" s="58"/>
      <c r="AE223" s="58"/>
      <c r="AF223" s="58"/>
      <c r="AG223" s="58"/>
      <c r="AH223" s="58"/>
      <c r="AI223" s="58"/>
      <c r="AJ223" s="58"/>
      <c r="AK223" s="58"/>
      <c r="AL223" s="58"/>
      <c r="AM223" s="58"/>
      <c r="AN223" s="58"/>
      <c r="AO223" s="58"/>
      <c r="AP223" s="58"/>
      <c r="AQ223" s="58"/>
      <c r="AR223" s="58"/>
      <c r="AS223" s="58"/>
      <c r="AT223" s="58"/>
    </row>
    <row r="224" spans="1:46" ht="12.75" customHeight="1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  <c r="AD224" s="58"/>
      <c r="AE224" s="58"/>
      <c r="AF224" s="58"/>
      <c r="AG224" s="58"/>
      <c r="AH224" s="58"/>
      <c r="AI224" s="58"/>
      <c r="AJ224" s="58"/>
      <c r="AK224" s="58"/>
      <c r="AL224" s="58"/>
      <c r="AM224" s="58"/>
      <c r="AN224" s="58"/>
      <c r="AO224" s="58"/>
      <c r="AP224" s="58"/>
      <c r="AQ224" s="58"/>
      <c r="AR224" s="58"/>
      <c r="AS224" s="58"/>
      <c r="AT224" s="58"/>
    </row>
    <row r="225" spans="1:46" ht="12.75" customHeight="1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s="58"/>
      <c r="AE225" s="58"/>
      <c r="AF225" s="58"/>
      <c r="AG225" s="58"/>
      <c r="AH225" s="58"/>
      <c r="AI225" s="58"/>
      <c r="AJ225" s="58"/>
      <c r="AK225" s="58"/>
      <c r="AL225" s="58"/>
      <c r="AM225" s="58"/>
      <c r="AN225" s="58"/>
      <c r="AO225" s="58"/>
      <c r="AP225" s="58"/>
      <c r="AQ225" s="58"/>
      <c r="AR225" s="58"/>
      <c r="AS225" s="58"/>
      <c r="AT225" s="58"/>
    </row>
    <row r="226" spans="1:46" ht="12.75" customHeight="1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  <c r="AD226" s="58"/>
      <c r="AE226" s="58"/>
      <c r="AF226" s="58"/>
      <c r="AG226" s="58"/>
      <c r="AH226" s="58"/>
      <c r="AI226" s="58"/>
      <c r="AJ226" s="58"/>
      <c r="AK226" s="58"/>
      <c r="AL226" s="58"/>
      <c r="AM226" s="58"/>
      <c r="AN226" s="58"/>
      <c r="AO226" s="58"/>
      <c r="AP226" s="58"/>
      <c r="AQ226" s="58"/>
      <c r="AR226" s="58"/>
      <c r="AS226" s="58"/>
      <c r="AT226" s="58"/>
    </row>
    <row r="227" spans="1:46" ht="12.75" customHeight="1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  <c r="AK227" s="58"/>
      <c r="AL227" s="58"/>
      <c r="AM227" s="58"/>
      <c r="AN227" s="58"/>
      <c r="AO227" s="58"/>
      <c r="AP227" s="58"/>
      <c r="AQ227" s="58"/>
      <c r="AR227" s="58"/>
      <c r="AS227" s="58"/>
      <c r="AT227" s="58"/>
    </row>
    <row r="228" spans="1:46" ht="12.75" customHeight="1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  <c r="AD228" s="58"/>
      <c r="AE228" s="58"/>
      <c r="AF228" s="58"/>
      <c r="AG228" s="58"/>
      <c r="AH228" s="58"/>
      <c r="AI228" s="58"/>
      <c r="AJ228" s="58"/>
      <c r="AK228" s="58"/>
      <c r="AL228" s="58"/>
      <c r="AM228" s="58"/>
      <c r="AN228" s="58"/>
      <c r="AO228" s="58"/>
      <c r="AP228" s="58"/>
      <c r="AQ228" s="58"/>
      <c r="AR228" s="58"/>
      <c r="AS228" s="58"/>
      <c r="AT228" s="58"/>
    </row>
    <row r="229" spans="1:46" ht="12.75" customHeight="1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  <c r="AK229" s="58"/>
      <c r="AL229" s="58"/>
      <c r="AM229" s="58"/>
      <c r="AN229" s="58"/>
      <c r="AO229" s="58"/>
      <c r="AP229" s="58"/>
      <c r="AQ229" s="58"/>
      <c r="AR229" s="58"/>
      <c r="AS229" s="58"/>
      <c r="AT229" s="58"/>
    </row>
    <row r="230" spans="1:46" ht="12.75" customHeight="1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  <c r="AD230" s="58"/>
      <c r="AE230" s="58"/>
      <c r="AF230" s="58"/>
      <c r="AG230" s="58"/>
      <c r="AH230" s="58"/>
      <c r="AI230" s="58"/>
      <c r="AJ230" s="58"/>
      <c r="AK230" s="58"/>
      <c r="AL230" s="58"/>
      <c r="AM230" s="58"/>
      <c r="AN230" s="58"/>
      <c r="AO230" s="58"/>
      <c r="AP230" s="58"/>
      <c r="AQ230" s="58"/>
      <c r="AR230" s="58"/>
      <c r="AS230" s="58"/>
      <c r="AT230" s="58"/>
    </row>
    <row r="231" spans="1:46" ht="12.75" customHeight="1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  <c r="AD231" s="58"/>
      <c r="AE231" s="58"/>
      <c r="AF231" s="58"/>
      <c r="AG231" s="58"/>
      <c r="AH231" s="58"/>
      <c r="AI231" s="58"/>
      <c r="AJ231" s="58"/>
      <c r="AK231" s="58"/>
      <c r="AL231" s="58"/>
      <c r="AM231" s="58"/>
      <c r="AN231" s="58"/>
      <c r="AO231" s="58"/>
      <c r="AP231" s="58"/>
      <c r="AQ231" s="58"/>
      <c r="AR231" s="58"/>
      <c r="AS231" s="58"/>
      <c r="AT231" s="58"/>
    </row>
    <row r="232" spans="1:46" ht="12.75" customHeight="1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  <c r="AK232" s="58"/>
      <c r="AL232" s="58"/>
      <c r="AM232" s="58"/>
      <c r="AN232" s="58"/>
      <c r="AO232" s="58"/>
      <c r="AP232" s="58"/>
      <c r="AQ232" s="58"/>
      <c r="AR232" s="58"/>
      <c r="AS232" s="58"/>
      <c r="AT232" s="58"/>
    </row>
    <row r="233" spans="1:46" ht="12.75" customHeight="1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  <c r="AD233" s="58"/>
      <c r="AE233" s="58"/>
      <c r="AF233" s="58"/>
      <c r="AG233" s="58"/>
      <c r="AH233" s="58"/>
      <c r="AI233" s="58"/>
      <c r="AJ233" s="58"/>
      <c r="AK233" s="58"/>
      <c r="AL233" s="58"/>
      <c r="AM233" s="58"/>
      <c r="AN233" s="58"/>
      <c r="AO233" s="58"/>
      <c r="AP233" s="58"/>
      <c r="AQ233" s="58"/>
      <c r="AR233" s="58"/>
      <c r="AS233" s="58"/>
      <c r="AT233" s="58"/>
    </row>
    <row r="234" spans="1:46" ht="12.75" customHeight="1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58"/>
      <c r="AM234" s="58"/>
      <c r="AN234" s="58"/>
      <c r="AO234" s="58"/>
      <c r="AP234" s="58"/>
      <c r="AQ234" s="58"/>
      <c r="AR234" s="58"/>
      <c r="AS234" s="58"/>
      <c r="AT234" s="58"/>
    </row>
    <row r="235" spans="1:46" ht="12.75" customHeight="1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  <c r="AD235" s="58"/>
      <c r="AE235" s="58"/>
      <c r="AF235" s="58"/>
      <c r="AG235" s="58"/>
      <c r="AH235" s="58"/>
      <c r="AI235" s="58"/>
      <c r="AJ235" s="58"/>
      <c r="AK235" s="58"/>
      <c r="AL235" s="58"/>
      <c r="AM235" s="58"/>
      <c r="AN235" s="58"/>
      <c r="AO235" s="58"/>
      <c r="AP235" s="58"/>
      <c r="AQ235" s="58"/>
      <c r="AR235" s="58"/>
      <c r="AS235" s="58"/>
      <c r="AT235" s="58"/>
    </row>
    <row r="236" spans="1:46" ht="12.75" customHeight="1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  <c r="AD236" s="58"/>
      <c r="AE236" s="58"/>
      <c r="AF236" s="58"/>
      <c r="AG236" s="58"/>
      <c r="AH236" s="58"/>
      <c r="AI236" s="58"/>
      <c r="AJ236" s="58"/>
      <c r="AK236" s="58"/>
      <c r="AL236" s="58"/>
      <c r="AM236" s="58"/>
      <c r="AN236" s="58"/>
      <c r="AO236" s="58"/>
      <c r="AP236" s="58"/>
      <c r="AQ236" s="58"/>
      <c r="AR236" s="58"/>
      <c r="AS236" s="58"/>
      <c r="AT236" s="58"/>
    </row>
    <row r="237" spans="1:46" ht="12.75" customHeight="1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  <c r="AK237" s="58"/>
      <c r="AL237" s="58"/>
      <c r="AM237" s="58"/>
      <c r="AN237" s="58"/>
      <c r="AO237" s="58"/>
      <c r="AP237" s="58"/>
      <c r="AQ237" s="58"/>
      <c r="AR237" s="58"/>
      <c r="AS237" s="58"/>
      <c r="AT237" s="58"/>
    </row>
    <row r="238" spans="1:46" ht="12.75" customHeight="1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  <c r="AE238" s="58"/>
      <c r="AF238" s="58"/>
      <c r="AG238" s="58"/>
      <c r="AH238" s="58"/>
      <c r="AI238" s="58"/>
      <c r="AJ238" s="58"/>
      <c r="AK238" s="58"/>
      <c r="AL238" s="58"/>
      <c r="AM238" s="58"/>
      <c r="AN238" s="58"/>
      <c r="AO238" s="58"/>
      <c r="AP238" s="58"/>
      <c r="AQ238" s="58"/>
      <c r="AR238" s="58"/>
      <c r="AS238" s="58"/>
      <c r="AT238" s="58"/>
    </row>
    <row r="239" spans="1:46" ht="12.75" customHeight="1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  <c r="AK239" s="58"/>
      <c r="AL239" s="58"/>
      <c r="AM239" s="58"/>
      <c r="AN239" s="58"/>
      <c r="AO239" s="58"/>
      <c r="AP239" s="58"/>
      <c r="AQ239" s="58"/>
      <c r="AR239" s="58"/>
      <c r="AS239" s="58"/>
      <c r="AT239" s="58"/>
    </row>
    <row r="240" spans="1:46" ht="12.75" customHeight="1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  <c r="AD240" s="58"/>
      <c r="AE240" s="58"/>
      <c r="AF240" s="58"/>
      <c r="AG240" s="58"/>
      <c r="AH240" s="58"/>
      <c r="AI240" s="58"/>
      <c r="AJ240" s="58"/>
      <c r="AK240" s="58"/>
      <c r="AL240" s="58"/>
      <c r="AM240" s="58"/>
      <c r="AN240" s="58"/>
      <c r="AO240" s="58"/>
      <c r="AP240" s="58"/>
      <c r="AQ240" s="58"/>
      <c r="AR240" s="58"/>
      <c r="AS240" s="58"/>
      <c r="AT240" s="58"/>
    </row>
    <row r="241" spans="1:46" ht="12.75" customHeight="1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  <c r="AD241" s="58"/>
      <c r="AE241" s="58"/>
      <c r="AF241" s="58"/>
      <c r="AG241" s="58"/>
      <c r="AH241" s="58"/>
      <c r="AI241" s="58"/>
      <c r="AJ241" s="58"/>
      <c r="AK241" s="58"/>
      <c r="AL241" s="58"/>
      <c r="AM241" s="58"/>
      <c r="AN241" s="58"/>
      <c r="AO241" s="58"/>
      <c r="AP241" s="58"/>
      <c r="AQ241" s="58"/>
      <c r="AR241" s="58"/>
      <c r="AS241" s="58"/>
      <c r="AT241" s="58"/>
    </row>
    <row r="242" spans="1:46" ht="12.75" customHeight="1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  <c r="AD242" s="58"/>
      <c r="AE242" s="58"/>
      <c r="AF242" s="58"/>
      <c r="AG242" s="58"/>
      <c r="AH242" s="58"/>
      <c r="AI242" s="58"/>
      <c r="AJ242" s="58"/>
      <c r="AK242" s="58"/>
      <c r="AL242" s="58"/>
      <c r="AM242" s="58"/>
      <c r="AN242" s="58"/>
      <c r="AO242" s="58"/>
      <c r="AP242" s="58"/>
      <c r="AQ242" s="58"/>
      <c r="AR242" s="58"/>
      <c r="AS242" s="58"/>
      <c r="AT242" s="58"/>
    </row>
    <row r="243" spans="1:46" ht="12.75" customHeight="1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  <c r="AD243" s="58"/>
      <c r="AE243" s="58"/>
      <c r="AF243" s="58"/>
      <c r="AG243" s="58"/>
      <c r="AH243" s="58"/>
      <c r="AI243" s="58"/>
      <c r="AJ243" s="58"/>
      <c r="AK243" s="58"/>
      <c r="AL243" s="58"/>
      <c r="AM243" s="58"/>
      <c r="AN243" s="58"/>
      <c r="AO243" s="58"/>
      <c r="AP243" s="58"/>
      <c r="AQ243" s="58"/>
      <c r="AR243" s="58"/>
      <c r="AS243" s="58"/>
      <c r="AT243" s="58"/>
    </row>
    <row r="244" spans="1:46" ht="12.75" customHeight="1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  <c r="AK244" s="58"/>
      <c r="AL244" s="58"/>
      <c r="AM244" s="58"/>
      <c r="AN244" s="58"/>
      <c r="AO244" s="58"/>
      <c r="AP244" s="58"/>
      <c r="AQ244" s="58"/>
      <c r="AR244" s="58"/>
      <c r="AS244" s="58"/>
      <c r="AT244" s="58"/>
    </row>
    <row r="245" spans="1:46" ht="12.75" customHeight="1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  <c r="AD245" s="58"/>
      <c r="AE245" s="58"/>
      <c r="AF245" s="58"/>
      <c r="AG245" s="58"/>
      <c r="AH245" s="58"/>
      <c r="AI245" s="58"/>
      <c r="AJ245" s="58"/>
      <c r="AK245" s="58"/>
      <c r="AL245" s="58"/>
      <c r="AM245" s="58"/>
      <c r="AN245" s="58"/>
      <c r="AO245" s="58"/>
      <c r="AP245" s="58"/>
      <c r="AQ245" s="58"/>
      <c r="AR245" s="58"/>
      <c r="AS245" s="58"/>
      <c r="AT245" s="58"/>
    </row>
    <row r="246" spans="1:46" ht="12.75" customHeight="1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  <c r="AK246" s="58"/>
      <c r="AL246" s="58"/>
      <c r="AM246" s="58"/>
      <c r="AN246" s="58"/>
      <c r="AO246" s="58"/>
      <c r="AP246" s="58"/>
      <c r="AQ246" s="58"/>
      <c r="AR246" s="58"/>
      <c r="AS246" s="58"/>
      <c r="AT246" s="58"/>
    </row>
    <row r="247" spans="1:46" ht="12.75" customHeight="1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  <c r="AE247" s="58"/>
      <c r="AF247" s="58"/>
      <c r="AG247" s="58"/>
      <c r="AH247" s="58"/>
      <c r="AI247" s="58"/>
      <c r="AJ247" s="58"/>
      <c r="AK247" s="58"/>
      <c r="AL247" s="58"/>
      <c r="AM247" s="58"/>
      <c r="AN247" s="58"/>
      <c r="AO247" s="58"/>
      <c r="AP247" s="58"/>
      <c r="AQ247" s="58"/>
      <c r="AR247" s="58"/>
      <c r="AS247" s="58"/>
      <c r="AT247" s="58"/>
    </row>
    <row r="248" spans="1:46" ht="12.75" customHeight="1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  <c r="AD248" s="58"/>
      <c r="AE248" s="58"/>
      <c r="AF248" s="58"/>
      <c r="AG248" s="58"/>
      <c r="AH248" s="58"/>
      <c r="AI248" s="58"/>
      <c r="AJ248" s="58"/>
      <c r="AK248" s="58"/>
      <c r="AL248" s="58"/>
      <c r="AM248" s="58"/>
      <c r="AN248" s="58"/>
      <c r="AO248" s="58"/>
      <c r="AP248" s="58"/>
      <c r="AQ248" s="58"/>
      <c r="AR248" s="58"/>
      <c r="AS248" s="58"/>
      <c r="AT248" s="58"/>
    </row>
    <row r="249" spans="1:46" ht="12.75" customHeight="1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  <c r="AK249" s="58"/>
      <c r="AL249" s="58"/>
      <c r="AM249" s="58"/>
      <c r="AN249" s="58"/>
      <c r="AO249" s="58"/>
      <c r="AP249" s="58"/>
      <c r="AQ249" s="58"/>
      <c r="AR249" s="58"/>
      <c r="AS249" s="58"/>
      <c r="AT249" s="58"/>
    </row>
    <row r="250" spans="1:46" ht="12.75" customHeight="1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  <c r="AD250" s="58"/>
      <c r="AE250" s="58"/>
      <c r="AF250" s="58"/>
      <c r="AG250" s="58"/>
      <c r="AH250" s="58"/>
      <c r="AI250" s="58"/>
      <c r="AJ250" s="58"/>
      <c r="AK250" s="58"/>
      <c r="AL250" s="58"/>
      <c r="AM250" s="58"/>
      <c r="AN250" s="58"/>
      <c r="AO250" s="58"/>
      <c r="AP250" s="58"/>
      <c r="AQ250" s="58"/>
      <c r="AR250" s="58"/>
      <c r="AS250" s="58"/>
      <c r="AT250" s="58"/>
    </row>
    <row r="251" spans="1:46" ht="12.75" customHeight="1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/>
      <c r="AJ251" s="58"/>
      <c r="AK251" s="58"/>
      <c r="AL251" s="58"/>
      <c r="AM251" s="58"/>
      <c r="AN251" s="58"/>
      <c r="AO251" s="58"/>
      <c r="AP251" s="58"/>
      <c r="AQ251" s="58"/>
      <c r="AR251" s="58"/>
      <c r="AS251" s="58"/>
      <c r="AT251" s="58"/>
    </row>
    <row r="252" spans="1:46" ht="12.75" customHeight="1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  <c r="AK252" s="58"/>
      <c r="AL252" s="58"/>
      <c r="AM252" s="58"/>
      <c r="AN252" s="58"/>
      <c r="AO252" s="58"/>
      <c r="AP252" s="58"/>
      <c r="AQ252" s="58"/>
      <c r="AR252" s="58"/>
      <c r="AS252" s="58"/>
      <c r="AT252" s="58"/>
    </row>
    <row r="253" spans="1:46" ht="12.75" customHeight="1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  <c r="AE253" s="58"/>
      <c r="AF253" s="58"/>
      <c r="AG253" s="58"/>
      <c r="AH253" s="58"/>
      <c r="AI253" s="58"/>
      <c r="AJ253" s="58"/>
      <c r="AK253" s="58"/>
      <c r="AL253" s="58"/>
      <c r="AM253" s="58"/>
      <c r="AN253" s="58"/>
      <c r="AO253" s="58"/>
      <c r="AP253" s="58"/>
      <c r="AQ253" s="58"/>
      <c r="AR253" s="58"/>
      <c r="AS253" s="58"/>
      <c r="AT253" s="58"/>
    </row>
    <row r="254" spans="1:46" ht="12.75" customHeight="1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  <c r="AE254" s="58"/>
      <c r="AF254" s="58"/>
      <c r="AG254" s="58"/>
      <c r="AH254" s="58"/>
      <c r="AI254" s="58"/>
      <c r="AJ254" s="58"/>
      <c r="AK254" s="58"/>
      <c r="AL254" s="58"/>
      <c r="AM254" s="58"/>
      <c r="AN254" s="58"/>
      <c r="AO254" s="58"/>
      <c r="AP254" s="58"/>
      <c r="AQ254" s="58"/>
      <c r="AR254" s="58"/>
      <c r="AS254" s="58"/>
      <c r="AT254" s="58"/>
    </row>
    <row r="255" spans="1:46" ht="12.75" customHeight="1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  <c r="AE255" s="58"/>
      <c r="AF255" s="58"/>
      <c r="AG255" s="58"/>
      <c r="AH255" s="58"/>
      <c r="AI255" s="58"/>
      <c r="AJ255" s="58"/>
      <c r="AK255" s="58"/>
      <c r="AL255" s="58"/>
      <c r="AM255" s="58"/>
      <c r="AN255" s="58"/>
      <c r="AO255" s="58"/>
      <c r="AP255" s="58"/>
      <c r="AQ255" s="58"/>
      <c r="AR255" s="58"/>
      <c r="AS255" s="58"/>
      <c r="AT255" s="58"/>
    </row>
    <row r="256" spans="1:46" ht="12.75" customHeight="1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58"/>
      <c r="AF256" s="58"/>
      <c r="AG256" s="58"/>
      <c r="AH256" s="58"/>
      <c r="AI256" s="58"/>
      <c r="AJ256" s="58"/>
      <c r="AK256" s="58"/>
      <c r="AL256" s="58"/>
      <c r="AM256" s="58"/>
      <c r="AN256" s="58"/>
      <c r="AO256" s="58"/>
      <c r="AP256" s="58"/>
      <c r="AQ256" s="58"/>
      <c r="AR256" s="58"/>
      <c r="AS256" s="58"/>
      <c r="AT256" s="58"/>
    </row>
    <row r="257" spans="1:46" ht="12.75" customHeight="1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  <c r="AK257" s="58"/>
      <c r="AL257" s="58"/>
      <c r="AM257" s="58"/>
      <c r="AN257" s="58"/>
      <c r="AO257" s="58"/>
      <c r="AP257" s="58"/>
      <c r="AQ257" s="58"/>
      <c r="AR257" s="58"/>
      <c r="AS257" s="58"/>
      <c r="AT257" s="58"/>
    </row>
    <row r="258" spans="1:46" ht="12.75" customHeight="1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  <c r="AE258" s="58"/>
      <c r="AF258" s="58"/>
      <c r="AG258" s="58"/>
      <c r="AH258" s="58"/>
      <c r="AI258" s="58"/>
      <c r="AJ258" s="58"/>
      <c r="AK258" s="58"/>
      <c r="AL258" s="58"/>
      <c r="AM258" s="58"/>
      <c r="AN258" s="58"/>
      <c r="AO258" s="58"/>
      <c r="AP258" s="58"/>
      <c r="AQ258" s="58"/>
      <c r="AR258" s="58"/>
      <c r="AS258" s="58"/>
      <c r="AT258" s="58"/>
    </row>
    <row r="259" spans="1:46" ht="12.75" customHeight="1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  <c r="AE259" s="58"/>
      <c r="AF259" s="58"/>
      <c r="AG259" s="58"/>
      <c r="AH259" s="58"/>
      <c r="AI259" s="58"/>
      <c r="AJ259" s="58"/>
      <c r="AK259" s="58"/>
      <c r="AL259" s="58"/>
      <c r="AM259" s="58"/>
      <c r="AN259" s="58"/>
      <c r="AO259" s="58"/>
      <c r="AP259" s="58"/>
      <c r="AQ259" s="58"/>
      <c r="AR259" s="58"/>
      <c r="AS259" s="58"/>
      <c r="AT259" s="58"/>
    </row>
    <row r="260" spans="1:46" ht="12.75" customHeight="1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  <c r="AD260" s="58"/>
      <c r="AE260" s="58"/>
      <c r="AF260" s="58"/>
      <c r="AG260" s="58"/>
      <c r="AH260" s="58"/>
      <c r="AI260" s="58"/>
      <c r="AJ260" s="58"/>
      <c r="AK260" s="58"/>
      <c r="AL260" s="58"/>
      <c r="AM260" s="58"/>
      <c r="AN260" s="58"/>
      <c r="AO260" s="58"/>
      <c r="AP260" s="58"/>
      <c r="AQ260" s="58"/>
      <c r="AR260" s="58"/>
      <c r="AS260" s="58"/>
      <c r="AT260" s="58"/>
    </row>
    <row r="261" spans="1:46" ht="12.75" customHeight="1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  <c r="AD261" s="58"/>
      <c r="AE261" s="58"/>
      <c r="AF261" s="58"/>
      <c r="AG261" s="58"/>
      <c r="AH261" s="58"/>
      <c r="AI261" s="58"/>
      <c r="AJ261" s="58"/>
      <c r="AK261" s="58"/>
      <c r="AL261" s="58"/>
      <c r="AM261" s="58"/>
      <c r="AN261" s="58"/>
      <c r="AO261" s="58"/>
      <c r="AP261" s="58"/>
      <c r="AQ261" s="58"/>
      <c r="AR261" s="58"/>
      <c r="AS261" s="58"/>
      <c r="AT261" s="58"/>
    </row>
    <row r="262" spans="1:46" ht="12.75" customHeight="1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  <c r="AK262" s="58"/>
      <c r="AL262" s="58"/>
      <c r="AM262" s="58"/>
      <c r="AN262" s="58"/>
      <c r="AO262" s="58"/>
      <c r="AP262" s="58"/>
      <c r="AQ262" s="58"/>
      <c r="AR262" s="58"/>
      <c r="AS262" s="58"/>
      <c r="AT262" s="58"/>
    </row>
    <row r="263" spans="1:46" ht="12.75" customHeight="1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  <c r="AK263" s="58"/>
      <c r="AL263" s="58"/>
      <c r="AM263" s="58"/>
      <c r="AN263" s="58"/>
      <c r="AO263" s="58"/>
      <c r="AP263" s="58"/>
      <c r="AQ263" s="58"/>
      <c r="AR263" s="58"/>
      <c r="AS263" s="58"/>
      <c r="AT263" s="58"/>
    </row>
    <row r="264" spans="1:46" ht="12.75" customHeight="1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  <c r="AD264" s="58"/>
      <c r="AE264" s="58"/>
      <c r="AF264" s="58"/>
      <c r="AG264" s="58"/>
      <c r="AH264" s="58"/>
      <c r="AI264" s="58"/>
      <c r="AJ264" s="58"/>
      <c r="AK264" s="58"/>
      <c r="AL264" s="58"/>
      <c r="AM264" s="58"/>
      <c r="AN264" s="58"/>
      <c r="AO264" s="58"/>
      <c r="AP264" s="58"/>
      <c r="AQ264" s="58"/>
      <c r="AR264" s="58"/>
      <c r="AS264" s="58"/>
      <c r="AT264" s="58"/>
    </row>
    <row r="265" spans="1:46" ht="12.75" customHeight="1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  <c r="AK265" s="58"/>
      <c r="AL265" s="58"/>
      <c r="AM265" s="58"/>
      <c r="AN265" s="58"/>
      <c r="AO265" s="58"/>
      <c r="AP265" s="58"/>
      <c r="AQ265" s="58"/>
      <c r="AR265" s="58"/>
      <c r="AS265" s="58"/>
      <c r="AT265" s="58"/>
    </row>
    <row r="266" spans="1:46" ht="12.75" customHeight="1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  <c r="AD266" s="58"/>
      <c r="AE266" s="58"/>
      <c r="AF266" s="58"/>
      <c r="AG266" s="58"/>
      <c r="AH266" s="58"/>
      <c r="AI266" s="58"/>
      <c r="AJ266" s="58"/>
      <c r="AK266" s="58"/>
      <c r="AL266" s="58"/>
      <c r="AM266" s="58"/>
      <c r="AN266" s="58"/>
      <c r="AO266" s="58"/>
      <c r="AP266" s="58"/>
      <c r="AQ266" s="58"/>
      <c r="AR266" s="58"/>
      <c r="AS266" s="58"/>
      <c r="AT266" s="58"/>
    </row>
    <row r="267" spans="1:46" ht="12.75" customHeight="1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  <c r="AK267" s="58"/>
      <c r="AL267" s="58"/>
      <c r="AM267" s="58"/>
      <c r="AN267" s="58"/>
      <c r="AO267" s="58"/>
      <c r="AP267" s="58"/>
      <c r="AQ267" s="58"/>
      <c r="AR267" s="58"/>
      <c r="AS267" s="58"/>
      <c r="AT267" s="58"/>
    </row>
    <row r="268" spans="1:46" ht="12.75" customHeight="1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  <c r="AD268" s="58"/>
      <c r="AE268" s="58"/>
      <c r="AF268" s="58"/>
      <c r="AG268" s="58"/>
      <c r="AH268" s="58"/>
      <c r="AI268" s="58"/>
      <c r="AJ268" s="58"/>
      <c r="AK268" s="58"/>
      <c r="AL268" s="58"/>
      <c r="AM268" s="58"/>
      <c r="AN268" s="58"/>
      <c r="AO268" s="58"/>
      <c r="AP268" s="58"/>
      <c r="AQ268" s="58"/>
      <c r="AR268" s="58"/>
      <c r="AS268" s="58"/>
      <c r="AT268" s="58"/>
    </row>
    <row r="269" spans="1:46" ht="12.75" customHeight="1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  <c r="AD269" s="58"/>
      <c r="AE269" s="58"/>
      <c r="AF269" s="58"/>
      <c r="AG269" s="58"/>
      <c r="AH269" s="58"/>
      <c r="AI269" s="58"/>
      <c r="AJ269" s="58"/>
      <c r="AK269" s="58"/>
      <c r="AL269" s="58"/>
      <c r="AM269" s="58"/>
      <c r="AN269" s="58"/>
      <c r="AO269" s="58"/>
      <c r="AP269" s="58"/>
      <c r="AQ269" s="58"/>
      <c r="AR269" s="58"/>
      <c r="AS269" s="58"/>
      <c r="AT269" s="58"/>
    </row>
    <row r="270" spans="1:46" ht="12.75" customHeight="1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  <c r="AK270" s="58"/>
      <c r="AL270" s="58"/>
      <c r="AM270" s="58"/>
      <c r="AN270" s="58"/>
      <c r="AO270" s="58"/>
      <c r="AP270" s="58"/>
      <c r="AQ270" s="58"/>
      <c r="AR270" s="58"/>
      <c r="AS270" s="58"/>
      <c r="AT270" s="58"/>
    </row>
    <row r="271" spans="1:46" ht="12.75" customHeight="1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  <c r="AD271" s="58"/>
      <c r="AE271" s="58"/>
      <c r="AF271" s="58"/>
      <c r="AG271" s="58"/>
      <c r="AH271" s="58"/>
      <c r="AI271" s="58"/>
      <c r="AJ271" s="58"/>
      <c r="AK271" s="58"/>
      <c r="AL271" s="58"/>
      <c r="AM271" s="58"/>
      <c r="AN271" s="58"/>
      <c r="AO271" s="58"/>
      <c r="AP271" s="58"/>
      <c r="AQ271" s="58"/>
      <c r="AR271" s="58"/>
      <c r="AS271" s="58"/>
      <c r="AT271" s="58"/>
    </row>
    <row r="272" spans="1:46" ht="12.75" customHeight="1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  <c r="AD272" s="58"/>
      <c r="AE272" s="58"/>
      <c r="AF272" s="58"/>
      <c r="AG272" s="58"/>
      <c r="AH272" s="58"/>
      <c r="AI272" s="58"/>
      <c r="AJ272" s="58"/>
      <c r="AK272" s="58"/>
      <c r="AL272" s="58"/>
      <c r="AM272" s="58"/>
      <c r="AN272" s="58"/>
      <c r="AO272" s="58"/>
      <c r="AP272" s="58"/>
      <c r="AQ272" s="58"/>
      <c r="AR272" s="58"/>
      <c r="AS272" s="58"/>
      <c r="AT272" s="58"/>
    </row>
    <row r="273" spans="1:46" ht="12.75" customHeight="1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  <c r="AK273" s="58"/>
      <c r="AL273" s="58"/>
      <c r="AM273" s="58"/>
      <c r="AN273" s="58"/>
      <c r="AO273" s="58"/>
      <c r="AP273" s="58"/>
      <c r="AQ273" s="58"/>
      <c r="AR273" s="58"/>
      <c r="AS273" s="58"/>
      <c r="AT273" s="58"/>
    </row>
    <row r="274" spans="1:46" ht="12.75" customHeight="1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  <c r="AD274" s="58"/>
      <c r="AE274" s="58"/>
      <c r="AF274" s="58"/>
      <c r="AG274" s="58"/>
      <c r="AH274" s="58"/>
      <c r="AI274" s="58"/>
      <c r="AJ274" s="58"/>
      <c r="AK274" s="58"/>
      <c r="AL274" s="58"/>
      <c r="AM274" s="58"/>
      <c r="AN274" s="58"/>
      <c r="AO274" s="58"/>
      <c r="AP274" s="58"/>
      <c r="AQ274" s="58"/>
      <c r="AR274" s="58"/>
      <c r="AS274" s="58"/>
      <c r="AT274" s="58"/>
    </row>
    <row r="275" spans="1:46" ht="12.75" customHeight="1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  <c r="AK275" s="58"/>
      <c r="AL275" s="58"/>
      <c r="AM275" s="58"/>
      <c r="AN275" s="58"/>
      <c r="AO275" s="58"/>
      <c r="AP275" s="58"/>
      <c r="AQ275" s="58"/>
      <c r="AR275" s="58"/>
      <c r="AS275" s="58"/>
      <c r="AT275" s="58"/>
    </row>
    <row r="276" spans="1:46" ht="12.75" customHeight="1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  <c r="AD276" s="58"/>
      <c r="AE276" s="58"/>
      <c r="AF276" s="58"/>
      <c r="AG276" s="58"/>
      <c r="AH276" s="58"/>
      <c r="AI276" s="58"/>
      <c r="AJ276" s="58"/>
      <c r="AK276" s="58"/>
      <c r="AL276" s="58"/>
      <c r="AM276" s="58"/>
      <c r="AN276" s="58"/>
      <c r="AO276" s="58"/>
      <c r="AP276" s="58"/>
      <c r="AQ276" s="58"/>
      <c r="AR276" s="58"/>
      <c r="AS276" s="58"/>
      <c r="AT276" s="58"/>
    </row>
    <row r="277" spans="1:46" ht="12.75" customHeight="1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  <c r="AK277" s="58"/>
      <c r="AL277" s="58"/>
      <c r="AM277" s="58"/>
      <c r="AN277" s="58"/>
      <c r="AO277" s="58"/>
      <c r="AP277" s="58"/>
      <c r="AQ277" s="58"/>
      <c r="AR277" s="58"/>
      <c r="AS277" s="58"/>
      <c r="AT277" s="58"/>
    </row>
    <row r="278" spans="1:46" ht="12.75" customHeight="1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  <c r="AK278" s="58"/>
      <c r="AL278" s="58"/>
      <c r="AM278" s="58"/>
      <c r="AN278" s="58"/>
      <c r="AO278" s="58"/>
      <c r="AP278" s="58"/>
      <c r="AQ278" s="58"/>
      <c r="AR278" s="58"/>
      <c r="AS278" s="58"/>
      <c r="AT278" s="58"/>
    </row>
    <row r="279" spans="1:46" ht="12.75" customHeight="1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  <c r="AD279" s="58"/>
      <c r="AE279" s="58"/>
      <c r="AF279" s="58"/>
      <c r="AG279" s="58"/>
      <c r="AH279" s="58"/>
      <c r="AI279" s="58"/>
      <c r="AJ279" s="58"/>
      <c r="AK279" s="58"/>
      <c r="AL279" s="58"/>
      <c r="AM279" s="58"/>
      <c r="AN279" s="58"/>
      <c r="AO279" s="58"/>
      <c r="AP279" s="58"/>
      <c r="AQ279" s="58"/>
      <c r="AR279" s="58"/>
      <c r="AS279" s="58"/>
      <c r="AT279" s="58"/>
    </row>
    <row r="280" spans="1:46" ht="12.75" customHeight="1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  <c r="AD280" s="58"/>
      <c r="AE280" s="58"/>
      <c r="AF280" s="58"/>
      <c r="AG280" s="58"/>
      <c r="AH280" s="58"/>
      <c r="AI280" s="58"/>
      <c r="AJ280" s="58"/>
      <c r="AK280" s="58"/>
      <c r="AL280" s="58"/>
      <c r="AM280" s="58"/>
      <c r="AN280" s="58"/>
      <c r="AO280" s="58"/>
      <c r="AP280" s="58"/>
      <c r="AQ280" s="58"/>
      <c r="AR280" s="58"/>
      <c r="AS280" s="58"/>
      <c r="AT280" s="58"/>
    </row>
    <row r="281" spans="1:46" ht="12.75" customHeight="1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  <c r="AD281" s="58"/>
      <c r="AE281" s="58"/>
      <c r="AF281" s="58"/>
      <c r="AG281" s="58"/>
      <c r="AH281" s="58"/>
      <c r="AI281" s="58"/>
      <c r="AJ281" s="58"/>
      <c r="AK281" s="58"/>
      <c r="AL281" s="58"/>
      <c r="AM281" s="58"/>
      <c r="AN281" s="58"/>
      <c r="AO281" s="58"/>
      <c r="AP281" s="58"/>
      <c r="AQ281" s="58"/>
      <c r="AR281" s="58"/>
      <c r="AS281" s="58"/>
      <c r="AT281" s="58"/>
    </row>
    <row r="282" spans="1:46" ht="12.75" customHeight="1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  <c r="AD282" s="58"/>
      <c r="AE282" s="58"/>
      <c r="AF282" s="58"/>
      <c r="AG282" s="58"/>
      <c r="AH282" s="58"/>
      <c r="AI282" s="58"/>
      <c r="AJ282" s="58"/>
      <c r="AK282" s="58"/>
      <c r="AL282" s="58"/>
      <c r="AM282" s="58"/>
      <c r="AN282" s="58"/>
      <c r="AO282" s="58"/>
      <c r="AP282" s="58"/>
      <c r="AQ282" s="58"/>
      <c r="AR282" s="58"/>
      <c r="AS282" s="58"/>
      <c r="AT282" s="58"/>
    </row>
    <row r="283" spans="1:46" ht="12.75" customHeight="1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  <c r="AK283" s="58"/>
      <c r="AL283" s="58"/>
      <c r="AM283" s="58"/>
      <c r="AN283" s="58"/>
      <c r="AO283" s="58"/>
      <c r="AP283" s="58"/>
      <c r="AQ283" s="58"/>
      <c r="AR283" s="58"/>
      <c r="AS283" s="58"/>
      <c r="AT283" s="58"/>
    </row>
    <row r="284" spans="1:46" ht="12.75" customHeight="1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  <c r="AD284" s="58"/>
      <c r="AE284" s="58"/>
      <c r="AF284" s="58"/>
      <c r="AG284" s="58"/>
      <c r="AH284" s="58"/>
      <c r="AI284" s="58"/>
      <c r="AJ284" s="58"/>
      <c r="AK284" s="58"/>
      <c r="AL284" s="58"/>
      <c r="AM284" s="58"/>
      <c r="AN284" s="58"/>
      <c r="AO284" s="58"/>
      <c r="AP284" s="58"/>
      <c r="AQ284" s="58"/>
      <c r="AR284" s="58"/>
      <c r="AS284" s="58"/>
      <c r="AT284" s="58"/>
    </row>
    <row r="285" spans="1:46" ht="12.75" customHeight="1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  <c r="AD285" s="58"/>
      <c r="AE285" s="58"/>
      <c r="AF285" s="58"/>
      <c r="AG285" s="58"/>
      <c r="AH285" s="58"/>
      <c r="AI285" s="58"/>
      <c r="AJ285" s="58"/>
      <c r="AK285" s="58"/>
      <c r="AL285" s="58"/>
      <c r="AM285" s="58"/>
      <c r="AN285" s="58"/>
      <c r="AO285" s="58"/>
      <c r="AP285" s="58"/>
      <c r="AQ285" s="58"/>
      <c r="AR285" s="58"/>
      <c r="AS285" s="58"/>
      <c r="AT285" s="58"/>
    </row>
    <row r="286" spans="1:46" ht="12.75" customHeight="1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  <c r="AK286" s="58"/>
      <c r="AL286" s="58"/>
      <c r="AM286" s="58"/>
      <c r="AN286" s="58"/>
      <c r="AO286" s="58"/>
      <c r="AP286" s="58"/>
      <c r="AQ286" s="58"/>
      <c r="AR286" s="58"/>
      <c r="AS286" s="58"/>
      <c r="AT286" s="58"/>
    </row>
    <row r="287" spans="1:46" ht="12.75" customHeight="1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  <c r="AD287" s="58"/>
      <c r="AE287" s="58"/>
      <c r="AF287" s="58"/>
      <c r="AG287" s="58"/>
      <c r="AH287" s="58"/>
      <c r="AI287" s="58"/>
      <c r="AJ287" s="58"/>
      <c r="AK287" s="58"/>
      <c r="AL287" s="58"/>
      <c r="AM287" s="58"/>
      <c r="AN287" s="58"/>
      <c r="AO287" s="58"/>
      <c r="AP287" s="58"/>
      <c r="AQ287" s="58"/>
      <c r="AR287" s="58"/>
      <c r="AS287" s="58"/>
      <c r="AT287" s="58"/>
    </row>
    <row r="288" spans="1:46" ht="12.75" customHeight="1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  <c r="AD288" s="58"/>
      <c r="AE288" s="58"/>
      <c r="AF288" s="58"/>
      <c r="AG288" s="58"/>
      <c r="AH288" s="58"/>
      <c r="AI288" s="58"/>
      <c r="AJ288" s="58"/>
      <c r="AK288" s="58"/>
      <c r="AL288" s="58"/>
      <c r="AM288" s="58"/>
      <c r="AN288" s="58"/>
      <c r="AO288" s="58"/>
      <c r="AP288" s="58"/>
      <c r="AQ288" s="58"/>
      <c r="AR288" s="58"/>
      <c r="AS288" s="58"/>
      <c r="AT288" s="58"/>
    </row>
    <row r="289" spans="1:46" ht="12.75" customHeight="1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  <c r="AD289" s="58"/>
      <c r="AE289" s="58"/>
      <c r="AF289" s="58"/>
      <c r="AG289" s="58"/>
      <c r="AH289" s="58"/>
      <c r="AI289" s="58"/>
      <c r="AJ289" s="58"/>
      <c r="AK289" s="58"/>
      <c r="AL289" s="58"/>
      <c r="AM289" s="58"/>
      <c r="AN289" s="58"/>
      <c r="AO289" s="58"/>
      <c r="AP289" s="58"/>
      <c r="AQ289" s="58"/>
      <c r="AR289" s="58"/>
      <c r="AS289" s="58"/>
      <c r="AT289" s="58"/>
    </row>
    <row r="290" spans="1:46" ht="12.75" customHeight="1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  <c r="AD290" s="58"/>
      <c r="AE290" s="58"/>
      <c r="AF290" s="58"/>
      <c r="AG290" s="58"/>
      <c r="AH290" s="58"/>
      <c r="AI290" s="58"/>
      <c r="AJ290" s="58"/>
      <c r="AK290" s="58"/>
      <c r="AL290" s="58"/>
      <c r="AM290" s="58"/>
      <c r="AN290" s="58"/>
      <c r="AO290" s="58"/>
      <c r="AP290" s="58"/>
      <c r="AQ290" s="58"/>
      <c r="AR290" s="58"/>
      <c r="AS290" s="58"/>
      <c r="AT290" s="58"/>
    </row>
    <row r="291" spans="1:46" ht="12.75" customHeight="1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  <c r="AD291" s="58"/>
      <c r="AE291" s="58"/>
      <c r="AF291" s="58"/>
      <c r="AG291" s="58"/>
      <c r="AH291" s="58"/>
      <c r="AI291" s="58"/>
      <c r="AJ291" s="58"/>
      <c r="AK291" s="58"/>
      <c r="AL291" s="58"/>
      <c r="AM291" s="58"/>
      <c r="AN291" s="58"/>
      <c r="AO291" s="58"/>
      <c r="AP291" s="58"/>
      <c r="AQ291" s="58"/>
      <c r="AR291" s="58"/>
      <c r="AS291" s="58"/>
      <c r="AT291" s="58"/>
    </row>
    <row r="292" spans="1:46" ht="12.75" customHeight="1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  <c r="AD292" s="58"/>
      <c r="AE292" s="58"/>
      <c r="AF292" s="58"/>
      <c r="AG292" s="58"/>
      <c r="AH292" s="58"/>
      <c r="AI292" s="58"/>
      <c r="AJ292" s="58"/>
      <c r="AK292" s="58"/>
      <c r="AL292" s="58"/>
      <c r="AM292" s="58"/>
      <c r="AN292" s="58"/>
      <c r="AO292" s="58"/>
      <c r="AP292" s="58"/>
      <c r="AQ292" s="58"/>
      <c r="AR292" s="58"/>
      <c r="AS292" s="58"/>
      <c r="AT292" s="58"/>
    </row>
    <row r="293" spans="1:46" ht="12.75" customHeight="1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  <c r="AD293" s="58"/>
      <c r="AE293" s="58"/>
      <c r="AF293" s="58"/>
      <c r="AG293" s="58"/>
      <c r="AH293" s="58"/>
      <c r="AI293" s="58"/>
      <c r="AJ293" s="58"/>
      <c r="AK293" s="58"/>
      <c r="AL293" s="58"/>
      <c r="AM293" s="58"/>
      <c r="AN293" s="58"/>
      <c r="AO293" s="58"/>
      <c r="AP293" s="58"/>
      <c r="AQ293" s="58"/>
      <c r="AR293" s="58"/>
      <c r="AS293" s="58"/>
      <c r="AT293" s="58"/>
    </row>
    <row r="294" spans="1:46" ht="12.75" customHeight="1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  <c r="AK294" s="58"/>
      <c r="AL294" s="58"/>
      <c r="AM294" s="58"/>
      <c r="AN294" s="58"/>
      <c r="AO294" s="58"/>
      <c r="AP294" s="58"/>
      <c r="AQ294" s="58"/>
      <c r="AR294" s="58"/>
      <c r="AS294" s="58"/>
      <c r="AT294" s="58"/>
    </row>
    <row r="295" spans="1:46" ht="12.75" customHeight="1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  <c r="AD295" s="58"/>
      <c r="AE295" s="58"/>
      <c r="AF295" s="58"/>
      <c r="AG295" s="58"/>
      <c r="AH295" s="58"/>
      <c r="AI295" s="58"/>
      <c r="AJ295" s="58"/>
      <c r="AK295" s="58"/>
      <c r="AL295" s="58"/>
      <c r="AM295" s="58"/>
      <c r="AN295" s="58"/>
      <c r="AO295" s="58"/>
      <c r="AP295" s="58"/>
      <c r="AQ295" s="58"/>
      <c r="AR295" s="58"/>
      <c r="AS295" s="58"/>
      <c r="AT295" s="58"/>
    </row>
    <row r="296" spans="1:46" ht="12.75" customHeight="1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  <c r="AD296" s="58"/>
      <c r="AE296" s="58"/>
      <c r="AF296" s="58"/>
      <c r="AG296" s="58"/>
      <c r="AH296" s="58"/>
      <c r="AI296" s="58"/>
      <c r="AJ296" s="58"/>
      <c r="AK296" s="58"/>
      <c r="AL296" s="58"/>
      <c r="AM296" s="58"/>
      <c r="AN296" s="58"/>
      <c r="AO296" s="58"/>
      <c r="AP296" s="58"/>
      <c r="AQ296" s="58"/>
      <c r="AR296" s="58"/>
      <c r="AS296" s="58"/>
      <c r="AT296" s="58"/>
    </row>
    <row r="297" spans="1:46" ht="12.75" customHeight="1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  <c r="AK297" s="58"/>
      <c r="AL297" s="58"/>
      <c r="AM297" s="58"/>
      <c r="AN297" s="58"/>
      <c r="AO297" s="58"/>
      <c r="AP297" s="58"/>
      <c r="AQ297" s="58"/>
      <c r="AR297" s="58"/>
      <c r="AS297" s="58"/>
      <c r="AT297" s="58"/>
    </row>
    <row r="298" spans="1:46" ht="12.75" customHeight="1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  <c r="AD298" s="58"/>
      <c r="AE298" s="58"/>
      <c r="AF298" s="58"/>
      <c r="AG298" s="58"/>
      <c r="AH298" s="58"/>
      <c r="AI298" s="58"/>
      <c r="AJ298" s="58"/>
      <c r="AK298" s="58"/>
      <c r="AL298" s="58"/>
      <c r="AM298" s="58"/>
      <c r="AN298" s="58"/>
      <c r="AO298" s="58"/>
      <c r="AP298" s="58"/>
      <c r="AQ298" s="58"/>
      <c r="AR298" s="58"/>
      <c r="AS298" s="58"/>
      <c r="AT298" s="58"/>
    </row>
    <row r="299" spans="1:46" ht="12.75" customHeight="1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  <c r="AD299" s="58"/>
      <c r="AE299" s="58"/>
      <c r="AF299" s="58"/>
      <c r="AG299" s="58"/>
      <c r="AH299" s="58"/>
      <c r="AI299" s="58"/>
      <c r="AJ299" s="58"/>
      <c r="AK299" s="58"/>
      <c r="AL299" s="58"/>
      <c r="AM299" s="58"/>
      <c r="AN299" s="58"/>
      <c r="AO299" s="58"/>
      <c r="AP299" s="58"/>
      <c r="AQ299" s="58"/>
      <c r="AR299" s="58"/>
      <c r="AS299" s="58"/>
      <c r="AT299" s="58"/>
    </row>
    <row r="300" spans="1:46" ht="12.75" customHeight="1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  <c r="AD300" s="58"/>
      <c r="AE300" s="58"/>
      <c r="AF300" s="58"/>
      <c r="AG300" s="58"/>
      <c r="AH300" s="58"/>
      <c r="AI300" s="58"/>
      <c r="AJ300" s="58"/>
      <c r="AK300" s="58"/>
      <c r="AL300" s="58"/>
      <c r="AM300" s="58"/>
      <c r="AN300" s="58"/>
      <c r="AO300" s="58"/>
      <c r="AP300" s="58"/>
      <c r="AQ300" s="58"/>
      <c r="AR300" s="58"/>
      <c r="AS300" s="58"/>
      <c r="AT300" s="58"/>
    </row>
    <row r="301" spans="1:46" ht="12.75" customHeight="1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8"/>
      <c r="AN301" s="58"/>
      <c r="AO301" s="58"/>
      <c r="AP301" s="58"/>
      <c r="AQ301" s="58"/>
      <c r="AR301" s="58"/>
      <c r="AS301" s="58"/>
      <c r="AT301" s="58"/>
    </row>
    <row r="302" spans="1:46" ht="12.75" customHeight="1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8"/>
      <c r="AN302" s="58"/>
      <c r="AO302" s="58"/>
      <c r="AP302" s="58"/>
      <c r="AQ302" s="58"/>
      <c r="AR302" s="58"/>
      <c r="AS302" s="58"/>
      <c r="AT302" s="58"/>
    </row>
    <row r="303" spans="1:46" ht="12.75" customHeight="1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8"/>
      <c r="AN303" s="58"/>
      <c r="AO303" s="58"/>
      <c r="AP303" s="58"/>
      <c r="AQ303" s="58"/>
      <c r="AR303" s="58"/>
      <c r="AS303" s="58"/>
      <c r="AT303" s="58"/>
    </row>
    <row r="304" spans="1:46" ht="12.75" customHeight="1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8"/>
      <c r="AN304" s="58"/>
      <c r="AO304" s="58"/>
      <c r="AP304" s="58"/>
      <c r="AQ304" s="58"/>
      <c r="AR304" s="58"/>
      <c r="AS304" s="58"/>
      <c r="AT304" s="58"/>
    </row>
    <row r="305" spans="1:46" ht="12.75" customHeight="1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8"/>
      <c r="AN305" s="58"/>
      <c r="AO305" s="58"/>
      <c r="AP305" s="58"/>
      <c r="AQ305" s="58"/>
      <c r="AR305" s="58"/>
      <c r="AS305" s="58"/>
      <c r="AT305" s="58"/>
    </row>
    <row r="306" spans="1:46" ht="12.75" customHeight="1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8"/>
      <c r="AN306" s="58"/>
      <c r="AO306" s="58"/>
      <c r="AP306" s="58"/>
      <c r="AQ306" s="58"/>
      <c r="AR306" s="58"/>
      <c r="AS306" s="58"/>
      <c r="AT306" s="58"/>
    </row>
    <row r="307" spans="1:46" ht="12.75" customHeight="1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8"/>
      <c r="AN307" s="58"/>
      <c r="AO307" s="58"/>
      <c r="AP307" s="58"/>
      <c r="AQ307" s="58"/>
      <c r="AR307" s="58"/>
      <c r="AS307" s="58"/>
      <c r="AT307" s="58"/>
    </row>
    <row r="308" spans="1:46" ht="12.75" customHeight="1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8"/>
      <c r="AN308" s="58"/>
      <c r="AO308" s="58"/>
      <c r="AP308" s="58"/>
      <c r="AQ308" s="58"/>
      <c r="AR308" s="58"/>
      <c r="AS308" s="58"/>
      <c r="AT308" s="58"/>
    </row>
    <row r="309" spans="1:46" ht="12.75" customHeight="1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8"/>
      <c r="AN309" s="58"/>
      <c r="AO309" s="58"/>
      <c r="AP309" s="58"/>
      <c r="AQ309" s="58"/>
      <c r="AR309" s="58"/>
      <c r="AS309" s="58"/>
      <c r="AT309" s="58"/>
    </row>
    <row r="310" spans="1:46" ht="12.75" customHeight="1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8"/>
      <c r="AN310" s="58"/>
      <c r="AO310" s="58"/>
      <c r="AP310" s="58"/>
      <c r="AQ310" s="58"/>
      <c r="AR310" s="58"/>
      <c r="AS310" s="58"/>
      <c r="AT310" s="58"/>
    </row>
    <row r="311" spans="1:46" ht="12.75" customHeight="1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8"/>
      <c r="AN311" s="58"/>
      <c r="AO311" s="58"/>
      <c r="AP311" s="58"/>
      <c r="AQ311" s="58"/>
      <c r="AR311" s="58"/>
      <c r="AS311" s="58"/>
      <c r="AT311" s="58"/>
    </row>
    <row r="312" spans="1:46" ht="12.75" customHeight="1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8"/>
      <c r="AN312" s="58"/>
      <c r="AO312" s="58"/>
      <c r="AP312" s="58"/>
      <c r="AQ312" s="58"/>
      <c r="AR312" s="58"/>
      <c r="AS312" s="58"/>
      <c r="AT312" s="58"/>
    </row>
    <row r="313" spans="1:46" ht="12.75" customHeight="1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8"/>
      <c r="AN313" s="58"/>
      <c r="AO313" s="58"/>
      <c r="AP313" s="58"/>
      <c r="AQ313" s="58"/>
      <c r="AR313" s="58"/>
      <c r="AS313" s="58"/>
      <c r="AT313" s="58"/>
    </row>
    <row r="314" spans="1:46" ht="12.75" customHeight="1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8"/>
      <c r="AN314" s="58"/>
      <c r="AO314" s="58"/>
      <c r="AP314" s="58"/>
      <c r="AQ314" s="58"/>
      <c r="AR314" s="58"/>
      <c r="AS314" s="58"/>
      <c r="AT314" s="58"/>
    </row>
    <row r="315" spans="1:46" ht="12.75" customHeight="1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8"/>
      <c r="AN315" s="58"/>
      <c r="AO315" s="58"/>
      <c r="AP315" s="58"/>
      <c r="AQ315" s="58"/>
      <c r="AR315" s="58"/>
      <c r="AS315" s="58"/>
      <c r="AT315" s="58"/>
    </row>
    <row r="316" spans="1:46" ht="12.75" customHeight="1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8"/>
      <c r="AN316" s="58"/>
      <c r="AO316" s="58"/>
      <c r="AP316" s="58"/>
      <c r="AQ316" s="58"/>
      <c r="AR316" s="58"/>
      <c r="AS316" s="58"/>
      <c r="AT316" s="58"/>
    </row>
    <row r="317" spans="1:46" ht="12.75" customHeight="1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8"/>
      <c r="AN317" s="58"/>
      <c r="AO317" s="58"/>
      <c r="AP317" s="58"/>
      <c r="AQ317" s="58"/>
      <c r="AR317" s="58"/>
      <c r="AS317" s="58"/>
      <c r="AT317" s="58"/>
    </row>
    <row r="318" spans="1:46" ht="12.75" customHeight="1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8"/>
      <c r="AN318" s="58"/>
      <c r="AO318" s="58"/>
      <c r="AP318" s="58"/>
      <c r="AQ318" s="58"/>
      <c r="AR318" s="58"/>
      <c r="AS318" s="58"/>
      <c r="AT318" s="58"/>
    </row>
    <row r="319" spans="1:46" ht="12.75" customHeight="1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8"/>
      <c r="AN319" s="58"/>
      <c r="AO319" s="58"/>
      <c r="AP319" s="58"/>
      <c r="AQ319" s="58"/>
      <c r="AR319" s="58"/>
      <c r="AS319" s="58"/>
      <c r="AT319" s="58"/>
    </row>
    <row r="320" spans="1:46" ht="12.75" customHeight="1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8"/>
      <c r="AN320" s="58"/>
      <c r="AO320" s="58"/>
      <c r="AP320" s="58"/>
      <c r="AQ320" s="58"/>
      <c r="AR320" s="58"/>
      <c r="AS320" s="58"/>
      <c r="AT320" s="58"/>
    </row>
    <row r="321" spans="1:46" ht="12.75" customHeight="1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8"/>
      <c r="AN321" s="58"/>
      <c r="AO321" s="58"/>
      <c r="AP321" s="58"/>
      <c r="AQ321" s="58"/>
      <c r="AR321" s="58"/>
      <c r="AS321" s="58"/>
      <c r="AT321" s="58"/>
    </row>
    <row r="322" spans="1:46" ht="12.75" customHeight="1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8"/>
      <c r="AN322" s="58"/>
      <c r="AO322" s="58"/>
      <c r="AP322" s="58"/>
      <c r="AQ322" s="58"/>
      <c r="AR322" s="58"/>
      <c r="AS322" s="58"/>
      <c r="AT322" s="58"/>
    </row>
    <row r="323" spans="1:46" ht="12.75" customHeight="1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8"/>
      <c r="AN323" s="58"/>
      <c r="AO323" s="58"/>
      <c r="AP323" s="58"/>
      <c r="AQ323" s="58"/>
      <c r="AR323" s="58"/>
      <c r="AS323" s="58"/>
      <c r="AT323" s="58"/>
    </row>
    <row r="324" spans="1:46" ht="12.75" customHeight="1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8"/>
      <c r="AN324" s="58"/>
      <c r="AO324" s="58"/>
      <c r="AP324" s="58"/>
      <c r="AQ324" s="58"/>
      <c r="AR324" s="58"/>
      <c r="AS324" s="58"/>
      <c r="AT324" s="58"/>
    </row>
    <row r="325" spans="1:46" ht="12.75" customHeight="1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8"/>
      <c r="AN325" s="58"/>
      <c r="AO325" s="58"/>
      <c r="AP325" s="58"/>
      <c r="AQ325" s="58"/>
      <c r="AR325" s="58"/>
      <c r="AS325" s="58"/>
      <c r="AT325" s="58"/>
    </row>
    <row r="326" spans="1:46" ht="12.75" customHeight="1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8"/>
      <c r="AN326" s="58"/>
      <c r="AO326" s="58"/>
      <c r="AP326" s="58"/>
      <c r="AQ326" s="58"/>
      <c r="AR326" s="58"/>
      <c r="AS326" s="58"/>
      <c r="AT326" s="58"/>
    </row>
    <row r="327" spans="1:46" ht="12.75" customHeight="1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8"/>
      <c r="AN327" s="58"/>
      <c r="AO327" s="58"/>
      <c r="AP327" s="58"/>
      <c r="AQ327" s="58"/>
      <c r="AR327" s="58"/>
      <c r="AS327" s="58"/>
      <c r="AT327" s="58"/>
    </row>
    <row r="328" spans="1:46" ht="12.75" customHeight="1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</row>
    <row r="329" spans="1:46" ht="12.75" customHeight="1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8"/>
      <c r="AN329" s="58"/>
      <c r="AO329" s="58"/>
      <c r="AP329" s="58"/>
      <c r="AQ329" s="58"/>
      <c r="AR329" s="58"/>
      <c r="AS329" s="58"/>
      <c r="AT329" s="58"/>
    </row>
    <row r="330" spans="1:46" ht="12.75" customHeight="1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8"/>
      <c r="AN330" s="58"/>
      <c r="AO330" s="58"/>
      <c r="AP330" s="58"/>
      <c r="AQ330" s="58"/>
      <c r="AR330" s="58"/>
      <c r="AS330" s="58"/>
      <c r="AT330" s="58"/>
    </row>
    <row r="331" spans="1:46" ht="12.75" customHeight="1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8"/>
      <c r="AN331" s="58"/>
      <c r="AO331" s="58"/>
      <c r="AP331" s="58"/>
      <c r="AQ331" s="58"/>
      <c r="AR331" s="58"/>
      <c r="AS331" s="58"/>
      <c r="AT331" s="58"/>
    </row>
    <row r="332" spans="1:46" ht="12.75" customHeight="1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</row>
    <row r="333" spans="1:46" ht="12.75" customHeight="1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8"/>
      <c r="AN333" s="58"/>
      <c r="AO333" s="58"/>
      <c r="AP333" s="58"/>
      <c r="AQ333" s="58"/>
      <c r="AR333" s="58"/>
      <c r="AS333" s="58"/>
      <c r="AT333" s="58"/>
    </row>
    <row r="334" spans="1:46" ht="12.75" customHeight="1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</row>
    <row r="335" spans="1:46" ht="12.75" customHeight="1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8"/>
      <c r="AN335" s="58"/>
      <c r="AO335" s="58"/>
      <c r="AP335" s="58"/>
      <c r="AQ335" s="58"/>
      <c r="AR335" s="58"/>
      <c r="AS335" s="58"/>
      <c r="AT335" s="58"/>
    </row>
    <row r="336" spans="1:46" ht="12.75" customHeight="1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8"/>
      <c r="AN336" s="58"/>
      <c r="AO336" s="58"/>
      <c r="AP336" s="58"/>
      <c r="AQ336" s="58"/>
      <c r="AR336" s="58"/>
      <c r="AS336" s="58"/>
      <c r="AT336" s="58"/>
    </row>
    <row r="337" spans="1:46" ht="12.75" customHeight="1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8"/>
      <c r="AN337" s="58"/>
      <c r="AO337" s="58"/>
      <c r="AP337" s="58"/>
      <c r="AQ337" s="58"/>
      <c r="AR337" s="58"/>
      <c r="AS337" s="58"/>
      <c r="AT337" s="58"/>
    </row>
    <row r="338" spans="1:46" ht="12.75" customHeight="1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8"/>
      <c r="AN338" s="58"/>
      <c r="AO338" s="58"/>
      <c r="AP338" s="58"/>
      <c r="AQ338" s="58"/>
      <c r="AR338" s="58"/>
      <c r="AS338" s="58"/>
      <c r="AT338" s="58"/>
    </row>
    <row r="339" spans="1:46" ht="12.75" customHeight="1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8"/>
      <c r="AN339" s="58"/>
      <c r="AO339" s="58"/>
      <c r="AP339" s="58"/>
      <c r="AQ339" s="58"/>
      <c r="AR339" s="58"/>
      <c r="AS339" s="58"/>
      <c r="AT339" s="58"/>
    </row>
    <row r="340" spans="1:46" ht="12.75" customHeight="1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8"/>
      <c r="AN340" s="58"/>
      <c r="AO340" s="58"/>
      <c r="AP340" s="58"/>
      <c r="AQ340" s="58"/>
      <c r="AR340" s="58"/>
      <c r="AS340" s="58"/>
      <c r="AT340" s="58"/>
    </row>
    <row r="341" spans="1:46" ht="12.75" customHeight="1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8"/>
      <c r="AN341" s="58"/>
      <c r="AO341" s="58"/>
      <c r="AP341" s="58"/>
      <c r="AQ341" s="58"/>
      <c r="AR341" s="58"/>
      <c r="AS341" s="58"/>
      <c r="AT341" s="58"/>
    </row>
    <row r="342" spans="1:46" ht="12.75" customHeight="1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8"/>
      <c r="AN342" s="58"/>
      <c r="AO342" s="58"/>
      <c r="AP342" s="58"/>
      <c r="AQ342" s="58"/>
      <c r="AR342" s="58"/>
      <c r="AS342" s="58"/>
      <c r="AT342" s="58"/>
    </row>
    <row r="343" spans="1:46" ht="12.75" customHeight="1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8"/>
      <c r="AN343" s="58"/>
      <c r="AO343" s="58"/>
      <c r="AP343" s="58"/>
      <c r="AQ343" s="58"/>
      <c r="AR343" s="58"/>
      <c r="AS343" s="58"/>
      <c r="AT343" s="58"/>
    </row>
    <row r="344" spans="1:46" ht="12.75" customHeight="1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8"/>
      <c r="AN344" s="58"/>
      <c r="AO344" s="58"/>
      <c r="AP344" s="58"/>
      <c r="AQ344" s="58"/>
      <c r="AR344" s="58"/>
      <c r="AS344" s="58"/>
      <c r="AT344" s="58"/>
    </row>
    <row r="345" spans="1:46" ht="12.75" customHeight="1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8"/>
      <c r="AN345" s="58"/>
      <c r="AO345" s="58"/>
      <c r="AP345" s="58"/>
      <c r="AQ345" s="58"/>
      <c r="AR345" s="58"/>
      <c r="AS345" s="58"/>
      <c r="AT345" s="58"/>
    </row>
    <row r="346" spans="1:46" ht="12.75" customHeight="1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8"/>
      <c r="AN346" s="58"/>
      <c r="AO346" s="58"/>
      <c r="AP346" s="58"/>
      <c r="AQ346" s="58"/>
      <c r="AR346" s="58"/>
      <c r="AS346" s="58"/>
      <c r="AT346" s="58"/>
    </row>
    <row r="347" spans="1:46" ht="12.75" customHeight="1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8"/>
      <c r="AN347" s="58"/>
      <c r="AO347" s="58"/>
      <c r="AP347" s="58"/>
      <c r="AQ347" s="58"/>
      <c r="AR347" s="58"/>
      <c r="AS347" s="58"/>
      <c r="AT347" s="58"/>
    </row>
    <row r="348" spans="1:46" ht="12.75" customHeight="1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8"/>
      <c r="AN348" s="58"/>
      <c r="AO348" s="58"/>
      <c r="AP348" s="58"/>
      <c r="AQ348" s="58"/>
      <c r="AR348" s="58"/>
      <c r="AS348" s="58"/>
      <c r="AT348" s="58"/>
    </row>
    <row r="349" spans="1:46" ht="12.75" customHeight="1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8"/>
      <c r="AN349" s="58"/>
      <c r="AO349" s="58"/>
      <c r="AP349" s="58"/>
      <c r="AQ349" s="58"/>
      <c r="AR349" s="58"/>
      <c r="AS349" s="58"/>
      <c r="AT349" s="58"/>
    </row>
    <row r="350" spans="1:46" ht="12.75" customHeight="1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8"/>
      <c r="AN350" s="58"/>
      <c r="AO350" s="58"/>
      <c r="AP350" s="58"/>
      <c r="AQ350" s="58"/>
      <c r="AR350" s="58"/>
      <c r="AS350" s="58"/>
      <c r="AT350" s="58"/>
    </row>
    <row r="351" spans="1:46" ht="12.75" customHeight="1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8"/>
      <c r="AN351" s="58"/>
      <c r="AO351" s="58"/>
      <c r="AP351" s="58"/>
      <c r="AQ351" s="58"/>
      <c r="AR351" s="58"/>
      <c r="AS351" s="58"/>
      <c r="AT351" s="58"/>
    </row>
    <row r="352" spans="1:46" ht="12.75" customHeight="1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8"/>
      <c r="AN352" s="58"/>
      <c r="AO352" s="58"/>
      <c r="AP352" s="58"/>
      <c r="AQ352" s="58"/>
      <c r="AR352" s="58"/>
      <c r="AS352" s="58"/>
      <c r="AT352" s="58"/>
    </row>
    <row r="353" spans="1:46" ht="12.75" customHeight="1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8"/>
      <c r="AN353" s="58"/>
      <c r="AO353" s="58"/>
      <c r="AP353" s="58"/>
      <c r="AQ353" s="58"/>
      <c r="AR353" s="58"/>
      <c r="AS353" s="58"/>
      <c r="AT353" s="58"/>
    </row>
    <row r="354" spans="1:46" ht="12.75" customHeight="1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8"/>
      <c r="AN354" s="58"/>
      <c r="AO354" s="58"/>
      <c r="AP354" s="58"/>
      <c r="AQ354" s="58"/>
      <c r="AR354" s="58"/>
      <c r="AS354" s="58"/>
      <c r="AT354" s="58"/>
    </row>
    <row r="355" spans="1:46" ht="12.75" customHeight="1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8"/>
      <c r="AN355" s="58"/>
      <c r="AO355" s="58"/>
      <c r="AP355" s="58"/>
      <c r="AQ355" s="58"/>
      <c r="AR355" s="58"/>
      <c r="AS355" s="58"/>
      <c r="AT355" s="58"/>
    </row>
    <row r="356" spans="1:46" ht="12.75" customHeight="1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8"/>
      <c r="AN356" s="58"/>
      <c r="AO356" s="58"/>
      <c r="AP356" s="58"/>
      <c r="AQ356" s="58"/>
      <c r="AR356" s="58"/>
      <c r="AS356" s="58"/>
      <c r="AT356" s="58"/>
    </row>
    <row r="357" spans="1:46" ht="12.75" customHeight="1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8"/>
      <c r="AN357" s="58"/>
      <c r="AO357" s="58"/>
      <c r="AP357" s="58"/>
      <c r="AQ357" s="58"/>
      <c r="AR357" s="58"/>
      <c r="AS357" s="58"/>
      <c r="AT357" s="58"/>
    </row>
    <row r="358" spans="1:46" ht="12.75" customHeight="1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8"/>
      <c r="AN358" s="58"/>
      <c r="AO358" s="58"/>
      <c r="AP358" s="58"/>
      <c r="AQ358" s="58"/>
      <c r="AR358" s="58"/>
      <c r="AS358" s="58"/>
      <c r="AT358" s="58"/>
    </row>
    <row r="359" spans="1:46" ht="12.75" customHeight="1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8"/>
      <c r="AN359" s="58"/>
      <c r="AO359" s="58"/>
      <c r="AP359" s="58"/>
      <c r="AQ359" s="58"/>
      <c r="AR359" s="58"/>
      <c r="AS359" s="58"/>
      <c r="AT359" s="58"/>
    </row>
    <row r="360" spans="1:46" ht="12.75" customHeight="1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8"/>
      <c r="AN360" s="58"/>
      <c r="AO360" s="58"/>
      <c r="AP360" s="58"/>
      <c r="AQ360" s="58"/>
      <c r="AR360" s="58"/>
      <c r="AS360" s="58"/>
      <c r="AT360" s="58"/>
    </row>
    <row r="361" spans="1:46" ht="12.75" customHeight="1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8"/>
      <c r="AN361" s="58"/>
      <c r="AO361" s="58"/>
      <c r="AP361" s="58"/>
      <c r="AQ361" s="58"/>
      <c r="AR361" s="58"/>
      <c r="AS361" s="58"/>
      <c r="AT361" s="58"/>
    </row>
    <row r="362" spans="1:46" ht="12.75" customHeight="1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8"/>
      <c r="AN362" s="58"/>
      <c r="AO362" s="58"/>
      <c r="AP362" s="58"/>
      <c r="AQ362" s="58"/>
      <c r="AR362" s="58"/>
      <c r="AS362" s="58"/>
      <c r="AT362" s="58"/>
    </row>
    <row r="363" spans="1:46" ht="12.75" customHeight="1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8"/>
      <c r="AN363" s="58"/>
      <c r="AO363" s="58"/>
      <c r="AP363" s="58"/>
      <c r="AQ363" s="58"/>
      <c r="AR363" s="58"/>
      <c r="AS363" s="58"/>
      <c r="AT363" s="58"/>
    </row>
    <row r="364" spans="1:46" ht="12.75" customHeight="1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</row>
    <row r="365" spans="1:46" ht="12.75" customHeight="1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8"/>
      <c r="AN365" s="58"/>
      <c r="AO365" s="58"/>
      <c r="AP365" s="58"/>
      <c r="AQ365" s="58"/>
      <c r="AR365" s="58"/>
      <c r="AS365" s="58"/>
      <c r="AT365" s="58"/>
    </row>
    <row r="366" spans="1:46" ht="12.75" customHeight="1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8"/>
      <c r="AN366" s="58"/>
      <c r="AO366" s="58"/>
      <c r="AP366" s="58"/>
      <c r="AQ366" s="58"/>
      <c r="AR366" s="58"/>
      <c r="AS366" s="58"/>
      <c r="AT366" s="58"/>
    </row>
    <row r="367" spans="1:46" ht="12.75" customHeight="1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8"/>
      <c r="AN367" s="58"/>
      <c r="AO367" s="58"/>
      <c r="AP367" s="58"/>
      <c r="AQ367" s="58"/>
      <c r="AR367" s="58"/>
      <c r="AS367" s="58"/>
      <c r="AT367" s="58"/>
    </row>
    <row r="368" spans="1:46" ht="12.75" customHeight="1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8"/>
      <c r="AN368" s="58"/>
      <c r="AO368" s="58"/>
      <c r="AP368" s="58"/>
      <c r="AQ368" s="58"/>
      <c r="AR368" s="58"/>
      <c r="AS368" s="58"/>
      <c r="AT368" s="58"/>
    </row>
    <row r="369" spans="1:46" ht="12.75" customHeight="1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8"/>
      <c r="AN369" s="58"/>
      <c r="AO369" s="58"/>
      <c r="AP369" s="58"/>
      <c r="AQ369" s="58"/>
      <c r="AR369" s="58"/>
      <c r="AS369" s="58"/>
      <c r="AT369" s="58"/>
    </row>
    <row r="370" spans="1:46" ht="12.75" customHeight="1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</row>
    <row r="371" spans="1:46" ht="12.75" customHeight="1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8"/>
      <c r="AN371" s="58"/>
      <c r="AO371" s="58"/>
      <c r="AP371" s="58"/>
      <c r="AQ371" s="58"/>
      <c r="AR371" s="58"/>
      <c r="AS371" s="58"/>
      <c r="AT371" s="58"/>
    </row>
    <row r="372" spans="1:46" ht="12.75" customHeight="1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8"/>
      <c r="AN372" s="58"/>
      <c r="AO372" s="58"/>
      <c r="AP372" s="58"/>
      <c r="AQ372" s="58"/>
      <c r="AR372" s="58"/>
      <c r="AS372" s="58"/>
      <c r="AT372" s="58"/>
    </row>
    <row r="373" spans="1:46" ht="12.75" customHeight="1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8"/>
      <c r="AN373" s="58"/>
      <c r="AO373" s="58"/>
      <c r="AP373" s="58"/>
      <c r="AQ373" s="58"/>
      <c r="AR373" s="58"/>
      <c r="AS373" s="58"/>
      <c r="AT373" s="58"/>
    </row>
    <row r="374" spans="1:46" ht="12.75" customHeight="1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8"/>
      <c r="AN374" s="58"/>
      <c r="AO374" s="58"/>
      <c r="AP374" s="58"/>
      <c r="AQ374" s="58"/>
      <c r="AR374" s="58"/>
      <c r="AS374" s="58"/>
      <c r="AT374" s="58"/>
    </row>
    <row r="375" spans="1:46" ht="12.75" customHeight="1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8"/>
      <c r="AN375" s="58"/>
      <c r="AO375" s="58"/>
      <c r="AP375" s="58"/>
      <c r="AQ375" s="58"/>
      <c r="AR375" s="58"/>
      <c r="AS375" s="58"/>
      <c r="AT375" s="58"/>
    </row>
    <row r="376" spans="1:46" ht="12.75" customHeight="1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8"/>
      <c r="AN376" s="58"/>
      <c r="AO376" s="58"/>
      <c r="AP376" s="58"/>
      <c r="AQ376" s="58"/>
      <c r="AR376" s="58"/>
      <c r="AS376" s="58"/>
      <c r="AT376" s="58"/>
    </row>
    <row r="377" spans="1:46" ht="12.75" customHeight="1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8"/>
      <c r="AN377" s="58"/>
      <c r="AO377" s="58"/>
      <c r="AP377" s="58"/>
      <c r="AQ377" s="58"/>
      <c r="AR377" s="58"/>
      <c r="AS377" s="58"/>
      <c r="AT377" s="58"/>
    </row>
    <row r="378" spans="1:46" ht="12.75" customHeight="1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8"/>
      <c r="AN378" s="58"/>
      <c r="AO378" s="58"/>
      <c r="AP378" s="58"/>
      <c r="AQ378" s="58"/>
      <c r="AR378" s="58"/>
      <c r="AS378" s="58"/>
      <c r="AT378" s="58"/>
    </row>
    <row r="379" spans="1:46" ht="12.75" customHeight="1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8"/>
      <c r="AN379" s="58"/>
      <c r="AO379" s="58"/>
      <c r="AP379" s="58"/>
      <c r="AQ379" s="58"/>
      <c r="AR379" s="58"/>
      <c r="AS379" s="58"/>
      <c r="AT379" s="58"/>
    </row>
    <row r="380" spans="1:46" ht="12.75" customHeight="1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8"/>
      <c r="AN380" s="58"/>
      <c r="AO380" s="58"/>
      <c r="AP380" s="58"/>
      <c r="AQ380" s="58"/>
      <c r="AR380" s="58"/>
      <c r="AS380" s="58"/>
      <c r="AT380" s="58"/>
    </row>
    <row r="381" spans="1:46" ht="12.75" customHeight="1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8"/>
      <c r="AN381" s="58"/>
      <c r="AO381" s="58"/>
      <c r="AP381" s="58"/>
      <c r="AQ381" s="58"/>
      <c r="AR381" s="58"/>
      <c r="AS381" s="58"/>
      <c r="AT381" s="58"/>
    </row>
    <row r="382" spans="1:46" ht="12.75" customHeight="1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8"/>
      <c r="AN382" s="58"/>
      <c r="AO382" s="58"/>
      <c r="AP382" s="58"/>
      <c r="AQ382" s="58"/>
      <c r="AR382" s="58"/>
      <c r="AS382" s="58"/>
      <c r="AT382" s="58"/>
    </row>
    <row r="383" spans="1:46" ht="12.75" customHeight="1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8"/>
      <c r="AN383" s="58"/>
      <c r="AO383" s="58"/>
      <c r="AP383" s="58"/>
      <c r="AQ383" s="58"/>
      <c r="AR383" s="58"/>
      <c r="AS383" s="58"/>
      <c r="AT383" s="58"/>
    </row>
    <row r="384" spans="1:46" ht="12.75" customHeight="1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8"/>
      <c r="AN384" s="58"/>
      <c r="AO384" s="58"/>
      <c r="AP384" s="58"/>
      <c r="AQ384" s="58"/>
      <c r="AR384" s="58"/>
      <c r="AS384" s="58"/>
      <c r="AT384" s="58"/>
    </row>
    <row r="385" spans="1:46" ht="12.75" customHeight="1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8"/>
      <c r="AN385" s="58"/>
      <c r="AO385" s="58"/>
      <c r="AP385" s="58"/>
      <c r="AQ385" s="58"/>
      <c r="AR385" s="58"/>
      <c r="AS385" s="58"/>
      <c r="AT385" s="58"/>
    </row>
    <row r="386" spans="1:46" ht="12.75" customHeight="1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8"/>
      <c r="AN386" s="58"/>
      <c r="AO386" s="58"/>
      <c r="AP386" s="58"/>
      <c r="AQ386" s="58"/>
      <c r="AR386" s="58"/>
      <c r="AS386" s="58"/>
      <c r="AT386" s="58"/>
    </row>
    <row r="387" spans="1:46" ht="12.75" customHeight="1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8"/>
      <c r="AN387" s="58"/>
      <c r="AO387" s="58"/>
      <c r="AP387" s="58"/>
      <c r="AQ387" s="58"/>
      <c r="AR387" s="58"/>
      <c r="AS387" s="58"/>
      <c r="AT387" s="58"/>
    </row>
    <row r="388" spans="1:46" ht="12.75" customHeight="1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8"/>
      <c r="AN388" s="58"/>
      <c r="AO388" s="58"/>
      <c r="AP388" s="58"/>
      <c r="AQ388" s="58"/>
      <c r="AR388" s="58"/>
      <c r="AS388" s="58"/>
      <c r="AT388" s="58"/>
    </row>
    <row r="389" spans="1:46" ht="12.75" customHeight="1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8"/>
      <c r="AN389" s="58"/>
      <c r="AO389" s="58"/>
      <c r="AP389" s="58"/>
      <c r="AQ389" s="58"/>
      <c r="AR389" s="58"/>
      <c r="AS389" s="58"/>
      <c r="AT389" s="58"/>
    </row>
    <row r="390" spans="1:46" ht="12.75" customHeight="1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8"/>
      <c r="AN390" s="58"/>
      <c r="AO390" s="58"/>
      <c r="AP390" s="58"/>
      <c r="AQ390" s="58"/>
      <c r="AR390" s="58"/>
      <c r="AS390" s="58"/>
      <c r="AT390" s="58"/>
    </row>
    <row r="391" spans="1:46" ht="12.75" customHeight="1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8"/>
      <c r="AN391" s="58"/>
      <c r="AO391" s="58"/>
      <c r="AP391" s="58"/>
      <c r="AQ391" s="58"/>
      <c r="AR391" s="58"/>
      <c r="AS391" s="58"/>
      <c r="AT391" s="58"/>
    </row>
    <row r="392" spans="1:46" ht="12.75" customHeight="1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8"/>
      <c r="AN392" s="58"/>
      <c r="AO392" s="58"/>
      <c r="AP392" s="58"/>
      <c r="AQ392" s="58"/>
      <c r="AR392" s="58"/>
      <c r="AS392" s="58"/>
      <c r="AT392" s="58"/>
    </row>
    <row r="393" spans="1:46" ht="12.75" customHeight="1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8"/>
      <c r="AN393" s="58"/>
      <c r="AO393" s="58"/>
      <c r="AP393" s="58"/>
      <c r="AQ393" s="58"/>
      <c r="AR393" s="58"/>
      <c r="AS393" s="58"/>
      <c r="AT393" s="58"/>
    </row>
    <row r="394" spans="1:46" ht="12.75" customHeight="1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8"/>
      <c r="AN394" s="58"/>
      <c r="AO394" s="58"/>
      <c r="AP394" s="58"/>
      <c r="AQ394" s="58"/>
      <c r="AR394" s="58"/>
      <c r="AS394" s="58"/>
      <c r="AT394" s="58"/>
    </row>
    <row r="395" spans="1:46" ht="12.75" customHeight="1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8"/>
      <c r="AN395" s="58"/>
      <c r="AO395" s="58"/>
      <c r="AP395" s="58"/>
      <c r="AQ395" s="58"/>
      <c r="AR395" s="58"/>
      <c r="AS395" s="58"/>
      <c r="AT395" s="58"/>
    </row>
    <row r="396" spans="1:46" ht="12.75" customHeight="1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8"/>
      <c r="AN396" s="58"/>
      <c r="AO396" s="58"/>
      <c r="AP396" s="58"/>
      <c r="AQ396" s="58"/>
      <c r="AR396" s="58"/>
      <c r="AS396" s="58"/>
      <c r="AT396" s="58"/>
    </row>
    <row r="397" spans="1:46" ht="12.75" customHeight="1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8"/>
      <c r="AN397" s="58"/>
      <c r="AO397" s="58"/>
      <c r="AP397" s="58"/>
      <c r="AQ397" s="58"/>
      <c r="AR397" s="58"/>
      <c r="AS397" s="58"/>
      <c r="AT397" s="58"/>
    </row>
    <row r="398" spans="1:46" ht="12.75" customHeight="1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8"/>
      <c r="AN398" s="58"/>
      <c r="AO398" s="58"/>
      <c r="AP398" s="58"/>
      <c r="AQ398" s="58"/>
      <c r="AR398" s="58"/>
      <c r="AS398" s="58"/>
      <c r="AT398" s="58"/>
    </row>
    <row r="399" spans="1:46" ht="12.75" customHeight="1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8"/>
      <c r="AN399" s="58"/>
      <c r="AO399" s="58"/>
      <c r="AP399" s="58"/>
      <c r="AQ399" s="58"/>
      <c r="AR399" s="58"/>
      <c r="AS399" s="58"/>
      <c r="AT399" s="58"/>
    </row>
    <row r="400" spans="1:46" ht="12.75" customHeight="1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8"/>
      <c r="AN400" s="58"/>
      <c r="AO400" s="58"/>
      <c r="AP400" s="58"/>
      <c r="AQ400" s="58"/>
      <c r="AR400" s="58"/>
      <c r="AS400" s="58"/>
      <c r="AT400" s="58"/>
    </row>
    <row r="401" spans="1:46" ht="12.75" customHeight="1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8"/>
      <c r="AN401" s="58"/>
      <c r="AO401" s="58"/>
      <c r="AP401" s="58"/>
      <c r="AQ401" s="58"/>
      <c r="AR401" s="58"/>
      <c r="AS401" s="58"/>
      <c r="AT401" s="58"/>
    </row>
    <row r="402" spans="1:46" ht="12.75" customHeight="1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8"/>
      <c r="AN402" s="58"/>
      <c r="AO402" s="58"/>
      <c r="AP402" s="58"/>
      <c r="AQ402" s="58"/>
      <c r="AR402" s="58"/>
      <c r="AS402" s="58"/>
      <c r="AT402" s="58"/>
    </row>
    <row r="403" spans="1:46" ht="12.75" customHeight="1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8"/>
      <c r="AN403" s="58"/>
      <c r="AO403" s="58"/>
      <c r="AP403" s="58"/>
      <c r="AQ403" s="58"/>
      <c r="AR403" s="58"/>
      <c r="AS403" s="58"/>
      <c r="AT403" s="58"/>
    </row>
    <row r="404" spans="1:46" ht="12.75" customHeight="1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8"/>
      <c r="AN404" s="58"/>
      <c r="AO404" s="58"/>
      <c r="AP404" s="58"/>
      <c r="AQ404" s="58"/>
      <c r="AR404" s="58"/>
      <c r="AS404" s="58"/>
      <c r="AT404" s="58"/>
    </row>
    <row r="405" spans="1:46" ht="12.75" customHeight="1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8"/>
      <c r="AN405" s="58"/>
      <c r="AO405" s="58"/>
      <c r="AP405" s="58"/>
      <c r="AQ405" s="58"/>
      <c r="AR405" s="58"/>
      <c r="AS405" s="58"/>
      <c r="AT405" s="58"/>
    </row>
    <row r="406" spans="1:46" ht="12.75" customHeight="1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8"/>
      <c r="AN406" s="58"/>
      <c r="AO406" s="58"/>
      <c r="AP406" s="58"/>
      <c r="AQ406" s="58"/>
      <c r="AR406" s="58"/>
      <c r="AS406" s="58"/>
      <c r="AT406" s="58"/>
    </row>
    <row r="407" spans="1:46" ht="12.75" customHeight="1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8"/>
      <c r="AN407" s="58"/>
      <c r="AO407" s="58"/>
      <c r="AP407" s="58"/>
      <c r="AQ407" s="58"/>
      <c r="AR407" s="58"/>
      <c r="AS407" s="58"/>
      <c r="AT407" s="58"/>
    </row>
    <row r="408" spans="1:46" ht="12.75" customHeight="1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8"/>
      <c r="AN408" s="58"/>
      <c r="AO408" s="58"/>
      <c r="AP408" s="58"/>
      <c r="AQ408" s="58"/>
      <c r="AR408" s="58"/>
      <c r="AS408" s="58"/>
      <c r="AT408" s="58"/>
    </row>
    <row r="409" spans="1:46" ht="12.75" customHeight="1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8"/>
      <c r="AN409" s="58"/>
      <c r="AO409" s="58"/>
      <c r="AP409" s="58"/>
      <c r="AQ409" s="58"/>
      <c r="AR409" s="58"/>
      <c r="AS409" s="58"/>
      <c r="AT409" s="58"/>
    </row>
    <row r="410" spans="1:46" ht="12.75" customHeight="1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8"/>
      <c r="AN410" s="58"/>
      <c r="AO410" s="58"/>
      <c r="AP410" s="58"/>
      <c r="AQ410" s="58"/>
      <c r="AR410" s="58"/>
      <c r="AS410" s="58"/>
      <c r="AT410" s="58"/>
    </row>
    <row r="411" spans="1:46" ht="12.75" customHeight="1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8"/>
      <c r="AN411" s="58"/>
      <c r="AO411" s="58"/>
      <c r="AP411" s="58"/>
      <c r="AQ411" s="58"/>
      <c r="AR411" s="58"/>
      <c r="AS411" s="58"/>
      <c r="AT411" s="58"/>
    </row>
    <row r="412" spans="1:46" ht="12.75" customHeight="1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8"/>
      <c r="AN412" s="58"/>
      <c r="AO412" s="58"/>
      <c r="AP412" s="58"/>
      <c r="AQ412" s="58"/>
      <c r="AR412" s="58"/>
      <c r="AS412" s="58"/>
      <c r="AT412" s="58"/>
    </row>
    <row r="413" spans="1:46" ht="12.75" customHeight="1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8"/>
      <c r="AN413" s="58"/>
      <c r="AO413" s="58"/>
      <c r="AP413" s="58"/>
      <c r="AQ413" s="58"/>
      <c r="AR413" s="58"/>
      <c r="AS413" s="58"/>
      <c r="AT413" s="58"/>
    </row>
    <row r="414" spans="1:46" ht="12.75" customHeight="1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8"/>
      <c r="AN414" s="58"/>
      <c r="AO414" s="58"/>
      <c r="AP414" s="58"/>
      <c r="AQ414" s="58"/>
      <c r="AR414" s="58"/>
      <c r="AS414" s="58"/>
      <c r="AT414" s="58"/>
    </row>
    <row r="415" spans="1:46" ht="12.75" customHeight="1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8"/>
      <c r="AN415" s="58"/>
      <c r="AO415" s="58"/>
      <c r="AP415" s="58"/>
      <c r="AQ415" s="58"/>
      <c r="AR415" s="58"/>
      <c r="AS415" s="58"/>
      <c r="AT415" s="58"/>
    </row>
    <row r="416" spans="1:46" ht="12.75" customHeight="1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8"/>
      <c r="AN416" s="58"/>
      <c r="AO416" s="58"/>
      <c r="AP416" s="58"/>
      <c r="AQ416" s="58"/>
      <c r="AR416" s="58"/>
      <c r="AS416" s="58"/>
      <c r="AT416" s="58"/>
    </row>
    <row r="417" spans="1:46" ht="12.75" customHeight="1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8"/>
      <c r="AN417" s="58"/>
      <c r="AO417" s="58"/>
      <c r="AP417" s="58"/>
      <c r="AQ417" s="58"/>
      <c r="AR417" s="58"/>
      <c r="AS417" s="58"/>
      <c r="AT417" s="58"/>
    </row>
    <row r="418" spans="1:46" ht="12.75" customHeight="1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8"/>
      <c r="AN418" s="58"/>
      <c r="AO418" s="58"/>
      <c r="AP418" s="58"/>
      <c r="AQ418" s="58"/>
      <c r="AR418" s="58"/>
      <c r="AS418" s="58"/>
      <c r="AT418" s="58"/>
    </row>
    <row r="419" spans="1:46" ht="12.75" customHeight="1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8"/>
      <c r="AN419" s="58"/>
      <c r="AO419" s="58"/>
      <c r="AP419" s="58"/>
      <c r="AQ419" s="58"/>
      <c r="AR419" s="58"/>
      <c r="AS419" s="58"/>
      <c r="AT419" s="58"/>
    </row>
    <row r="420" spans="1:46" ht="12.75" customHeight="1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8"/>
      <c r="AN420" s="58"/>
      <c r="AO420" s="58"/>
      <c r="AP420" s="58"/>
      <c r="AQ420" s="58"/>
      <c r="AR420" s="58"/>
      <c r="AS420" s="58"/>
      <c r="AT420" s="58"/>
    </row>
    <row r="421" spans="1:46" ht="12.75" customHeight="1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8"/>
      <c r="AN421" s="58"/>
      <c r="AO421" s="58"/>
      <c r="AP421" s="58"/>
      <c r="AQ421" s="58"/>
      <c r="AR421" s="58"/>
      <c r="AS421" s="58"/>
      <c r="AT421" s="58"/>
    </row>
    <row r="422" spans="1:46" ht="12.75" customHeight="1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8"/>
      <c r="AN422" s="58"/>
      <c r="AO422" s="58"/>
      <c r="AP422" s="58"/>
      <c r="AQ422" s="58"/>
      <c r="AR422" s="58"/>
      <c r="AS422" s="58"/>
      <c r="AT422" s="58"/>
    </row>
    <row r="423" spans="1:46" ht="12.75" customHeight="1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8"/>
      <c r="AN423" s="58"/>
      <c r="AO423" s="58"/>
      <c r="AP423" s="58"/>
      <c r="AQ423" s="58"/>
      <c r="AR423" s="58"/>
      <c r="AS423" s="58"/>
      <c r="AT423" s="58"/>
    </row>
    <row r="424" spans="1:46" ht="12.75" customHeight="1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8"/>
      <c r="AN424" s="58"/>
      <c r="AO424" s="58"/>
      <c r="AP424" s="58"/>
      <c r="AQ424" s="58"/>
      <c r="AR424" s="58"/>
      <c r="AS424" s="58"/>
      <c r="AT424" s="58"/>
    </row>
    <row r="425" spans="1:46" ht="12.75" customHeight="1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8"/>
      <c r="AN425" s="58"/>
      <c r="AO425" s="58"/>
      <c r="AP425" s="58"/>
      <c r="AQ425" s="58"/>
      <c r="AR425" s="58"/>
      <c r="AS425" s="58"/>
      <c r="AT425" s="58"/>
    </row>
    <row r="426" spans="1:46" ht="12.75" customHeight="1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8"/>
      <c r="AN426" s="58"/>
      <c r="AO426" s="58"/>
      <c r="AP426" s="58"/>
      <c r="AQ426" s="58"/>
      <c r="AR426" s="58"/>
      <c r="AS426" s="58"/>
      <c r="AT426" s="58"/>
    </row>
    <row r="427" spans="1:46" ht="12.75" customHeight="1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8"/>
      <c r="AN427" s="58"/>
      <c r="AO427" s="58"/>
      <c r="AP427" s="58"/>
      <c r="AQ427" s="58"/>
      <c r="AR427" s="58"/>
      <c r="AS427" s="58"/>
      <c r="AT427" s="58"/>
    </row>
    <row r="428" spans="1:46" ht="12.75" customHeight="1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8"/>
      <c r="AN428" s="58"/>
      <c r="AO428" s="58"/>
      <c r="AP428" s="58"/>
      <c r="AQ428" s="58"/>
      <c r="AR428" s="58"/>
      <c r="AS428" s="58"/>
      <c r="AT428" s="58"/>
    </row>
    <row r="429" spans="1:46" ht="12.75" customHeight="1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8"/>
      <c r="AN429" s="58"/>
      <c r="AO429" s="58"/>
      <c r="AP429" s="58"/>
      <c r="AQ429" s="58"/>
      <c r="AR429" s="58"/>
      <c r="AS429" s="58"/>
      <c r="AT429" s="58"/>
    </row>
    <row r="430" spans="1:46" ht="12.75" customHeight="1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8"/>
      <c r="AN430" s="58"/>
      <c r="AO430" s="58"/>
      <c r="AP430" s="58"/>
      <c r="AQ430" s="58"/>
      <c r="AR430" s="58"/>
      <c r="AS430" s="58"/>
      <c r="AT430" s="58"/>
    </row>
    <row r="431" spans="1:46" ht="12.75" customHeight="1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8"/>
      <c r="AN431" s="58"/>
      <c r="AO431" s="58"/>
      <c r="AP431" s="58"/>
      <c r="AQ431" s="58"/>
      <c r="AR431" s="58"/>
      <c r="AS431" s="58"/>
      <c r="AT431" s="58"/>
    </row>
    <row r="432" spans="1:46" ht="12.75" customHeight="1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8"/>
      <c r="AN432" s="58"/>
      <c r="AO432" s="58"/>
      <c r="AP432" s="58"/>
      <c r="AQ432" s="58"/>
      <c r="AR432" s="58"/>
      <c r="AS432" s="58"/>
      <c r="AT432" s="58"/>
    </row>
    <row r="433" spans="1:46" ht="12.75" customHeight="1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8"/>
      <c r="AN433" s="58"/>
      <c r="AO433" s="58"/>
      <c r="AP433" s="58"/>
      <c r="AQ433" s="58"/>
      <c r="AR433" s="58"/>
      <c r="AS433" s="58"/>
      <c r="AT433" s="58"/>
    </row>
    <row r="434" spans="1:46" ht="12.75" customHeight="1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8"/>
      <c r="AN434" s="58"/>
      <c r="AO434" s="58"/>
      <c r="AP434" s="58"/>
      <c r="AQ434" s="58"/>
      <c r="AR434" s="58"/>
      <c r="AS434" s="58"/>
      <c r="AT434" s="58"/>
    </row>
    <row r="435" spans="1:46" ht="12.75" customHeight="1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8"/>
      <c r="AN435" s="58"/>
      <c r="AO435" s="58"/>
      <c r="AP435" s="58"/>
      <c r="AQ435" s="58"/>
      <c r="AR435" s="58"/>
      <c r="AS435" s="58"/>
      <c r="AT435" s="58"/>
    </row>
    <row r="436" spans="1:46" ht="12.75" customHeight="1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8"/>
      <c r="AN436" s="58"/>
      <c r="AO436" s="58"/>
      <c r="AP436" s="58"/>
      <c r="AQ436" s="58"/>
      <c r="AR436" s="58"/>
      <c r="AS436" s="58"/>
      <c r="AT436" s="58"/>
    </row>
    <row r="437" spans="1:46" ht="12.75" customHeight="1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8"/>
      <c r="AN437" s="58"/>
      <c r="AO437" s="58"/>
      <c r="AP437" s="58"/>
      <c r="AQ437" s="58"/>
      <c r="AR437" s="58"/>
      <c r="AS437" s="58"/>
      <c r="AT437" s="58"/>
    </row>
    <row r="438" spans="1:46" ht="12.75" customHeight="1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8"/>
      <c r="AN438" s="58"/>
      <c r="AO438" s="58"/>
      <c r="AP438" s="58"/>
      <c r="AQ438" s="58"/>
      <c r="AR438" s="58"/>
      <c r="AS438" s="58"/>
      <c r="AT438" s="58"/>
    </row>
    <row r="439" spans="1:46" ht="12.75" customHeight="1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8"/>
      <c r="AN439" s="58"/>
      <c r="AO439" s="58"/>
      <c r="AP439" s="58"/>
      <c r="AQ439" s="58"/>
      <c r="AR439" s="58"/>
      <c r="AS439" s="58"/>
      <c r="AT439" s="58"/>
    </row>
    <row r="440" spans="1:46" ht="12.75" customHeight="1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8"/>
      <c r="AN440" s="58"/>
      <c r="AO440" s="58"/>
      <c r="AP440" s="58"/>
      <c r="AQ440" s="58"/>
      <c r="AR440" s="58"/>
      <c r="AS440" s="58"/>
      <c r="AT440" s="58"/>
    </row>
    <row r="441" spans="1:46" ht="12.75" customHeight="1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8"/>
      <c r="AN441" s="58"/>
      <c r="AO441" s="58"/>
      <c r="AP441" s="58"/>
      <c r="AQ441" s="58"/>
      <c r="AR441" s="58"/>
      <c r="AS441" s="58"/>
      <c r="AT441" s="58"/>
    </row>
    <row r="442" spans="1:46" ht="12.75" customHeight="1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8"/>
      <c r="AN442" s="58"/>
      <c r="AO442" s="58"/>
      <c r="AP442" s="58"/>
      <c r="AQ442" s="58"/>
      <c r="AR442" s="58"/>
      <c r="AS442" s="58"/>
      <c r="AT442" s="58"/>
    </row>
    <row r="443" spans="1:46" ht="12.75" customHeight="1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8"/>
      <c r="AN443" s="58"/>
      <c r="AO443" s="58"/>
      <c r="AP443" s="58"/>
      <c r="AQ443" s="58"/>
      <c r="AR443" s="58"/>
      <c r="AS443" s="58"/>
      <c r="AT443" s="58"/>
    </row>
    <row r="444" spans="1:46" ht="12.75" customHeight="1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8"/>
      <c r="AN444" s="58"/>
      <c r="AO444" s="58"/>
      <c r="AP444" s="58"/>
      <c r="AQ444" s="58"/>
      <c r="AR444" s="58"/>
      <c r="AS444" s="58"/>
      <c r="AT444" s="58"/>
    </row>
    <row r="445" spans="1:46" ht="12.75" customHeight="1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8"/>
      <c r="AN445" s="58"/>
      <c r="AO445" s="58"/>
      <c r="AP445" s="58"/>
      <c r="AQ445" s="58"/>
      <c r="AR445" s="58"/>
      <c r="AS445" s="58"/>
      <c r="AT445" s="58"/>
    </row>
    <row r="446" spans="1:46" ht="12.75" customHeight="1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8"/>
      <c r="AN446" s="58"/>
      <c r="AO446" s="58"/>
      <c r="AP446" s="58"/>
      <c r="AQ446" s="58"/>
      <c r="AR446" s="58"/>
      <c r="AS446" s="58"/>
      <c r="AT446" s="58"/>
    </row>
    <row r="447" spans="1:46" ht="12.75" customHeight="1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8"/>
      <c r="AN447" s="58"/>
      <c r="AO447" s="58"/>
      <c r="AP447" s="58"/>
      <c r="AQ447" s="58"/>
      <c r="AR447" s="58"/>
      <c r="AS447" s="58"/>
      <c r="AT447" s="58"/>
    </row>
    <row r="448" spans="1:46" ht="12.75" customHeight="1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8"/>
      <c r="AN448" s="58"/>
      <c r="AO448" s="58"/>
      <c r="AP448" s="58"/>
      <c r="AQ448" s="58"/>
      <c r="AR448" s="58"/>
      <c r="AS448" s="58"/>
      <c r="AT448" s="58"/>
    </row>
    <row r="449" spans="1:46" ht="12.75" customHeight="1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8"/>
      <c r="AN449" s="58"/>
      <c r="AO449" s="58"/>
      <c r="AP449" s="58"/>
      <c r="AQ449" s="58"/>
      <c r="AR449" s="58"/>
      <c r="AS449" s="58"/>
      <c r="AT449" s="58"/>
    </row>
    <row r="450" spans="1:46" ht="12.75" customHeight="1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8"/>
      <c r="AN450" s="58"/>
      <c r="AO450" s="58"/>
      <c r="AP450" s="58"/>
      <c r="AQ450" s="58"/>
      <c r="AR450" s="58"/>
      <c r="AS450" s="58"/>
      <c r="AT450" s="58"/>
    </row>
    <row r="451" spans="1:46" ht="12.75" customHeight="1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8"/>
      <c r="AN451" s="58"/>
      <c r="AO451" s="58"/>
      <c r="AP451" s="58"/>
      <c r="AQ451" s="58"/>
      <c r="AR451" s="58"/>
      <c r="AS451" s="58"/>
      <c r="AT451" s="58"/>
    </row>
    <row r="452" spans="1:46" ht="12.75" customHeight="1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8"/>
      <c r="AN452" s="58"/>
      <c r="AO452" s="58"/>
      <c r="AP452" s="58"/>
      <c r="AQ452" s="58"/>
      <c r="AR452" s="58"/>
      <c r="AS452" s="58"/>
      <c r="AT452" s="58"/>
    </row>
    <row r="453" spans="1:46" ht="12.75" customHeight="1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8"/>
      <c r="AN453" s="58"/>
      <c r="AO453" s="58"/>
      <c r="AP453" s="58"/>
      <c r="AQ453" s="58"/>
      <c r="AR453" s="58"/>
      <c r="AS453" s="58"/>
      <c r="AT453" s="58"/>
    </row>
    <row r="454" spans="1:46" ht="12.75" customHeight="1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8"/>
      <c r="AN454" s="58"/>
      <c r="AO454" s="58"/>
      <c r="AP454" s="58"/>
      <c r="AQ454" s="58"/>
      <c r="AR454" s="58"/>
      <c r="AS454" s="58"/>
      <c r="AT454" s="58"/>
    </row>
    <row r="455" spans="1:46" ht="12.75" customHeight="1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8"/>
      <c r="AN455" s="58"/>
      <c r="AO455" s="58"/>
      <c r="AP455" s="58"/>
      <c r="AQ455" s="58"/>
      <c r="AR455" s="58"/>
      <c r="AS455" s="58"/>
      <c r="AT455" s="58"/>
    </row>
    <row r="456" spans="1:46" ht="12.75" customHeight="1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8"/>
      <c r="AN456" s="58"/>
      <c r="AO456" s="58"/>
      <c r="AP456" s="58"/>
      <c r="AQ456" s="58"/>
      <c r="AR456" s="58"/>
      <c r="AS456" s="58"/>
      <c r="AT456" s="58"/>
    </row>
    <row r="457" spans="1:46" ht="12.75" customHeight="1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8"/>
      <c r="AN457" s="58"/>
      <c r="AO457" s="58"/>
      <c r="AP457" s="58"/>
      <c r="AQ457" s="58"/>
      <c r="AR457" s="58"/>
      <c r="AS457" s="58"/>
      <c r="AT457" s="58"/>
    </row>
    <row r="458" spans="1:46" ht="12.75" customHeight="1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8"/>
      <c r="AN458" s="58"/>
      <c r="AO458" s="58"/>
      <c r="AP458" s="58"/>
      <c r="AQ458" s="58"/>
      <c r="AR458" s="58"/>
      <c r="AS458" s="58"/>
      <c r="AT458" s="58"/>
    </row>
    <row r="459" spans="1:46" ht="12.75" customHeight="1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8"/>
      <c r="AN459" s="58"/>
      <c r="AO459" s="58"/>
      <c r="AP459" s="58"/>
      <c r="AQ459" s="58"/>
      <c r="AR459" s="58"/>
      <c r="AS459" s="58"/>
      <c r="AT459" s="58"/>
    </row>
    <row r="460" spans="1:46" ht="12.75" customHeight="1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8"/>
      <c r="AN460" s="58"/>
      <c r="AO460" s="58"/>
      <c r="AP460" s="58"/>
      <c r="AQ460" s="58"/>
      <c r="AR460" s="58"/>
      <c r="AS460" s="58"/>
      <c r="AT460" s="58"/>
    </row>
    <row r="461" spans="1:46" ht="12.75" customHeight="1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8"/>
      <c r="AN461" s="58"/>
      <c r="AO461" s="58"/>
      <c r="AP461" s="58"/>
      <c r="AQ461" s="58"/>
      <c r="AR461" s="58"/>
      <c r="AS461" s="58"/>
      <c r="AT461" s="58"/>
    </row>
    <row r="462" spans="1:46" ht="12.75" customHeight="1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8"/>
      <c r="AN462" s="58"/>
      <c r="AO462" s="58"/>
      <c r="AP462" s="58"/>
      <c r="AQ462" s="58"/>
      <c r="AR462" s="58"/>
      <c r="AS462" s="58"/>
      <c r="AT462" s="58"/>
    </row>
    <row r="463" spans="1:46" ht="12.75" customHeight="1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8"/>
      <c r="AN463" s="58"/>
      <c r="AO463" s="58"/>
      <c r="AP463" s="58"/>
      <c r="AQ463" s="58"/>
      <c r="AR463" s="58"/>
      <c r="AS463" s="58"/>
      <c r="AT463" s="58"/>
    </row>
    <row r="464" spans="1:46" ht="12.75" customHeight="1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8"/>
      <c r="AN464" s="58"/>
      <c r="AO464" s="58"/>
      <c r="AP464" s="58"/>
      <c r="AQ464" s="58"/>
      <c r="AR464" s="58"/>
      <c r="AS464" s="58"/>
      <c r="AT464" s="58"/>
    </row>
    <row r="465" spans="1:46" ht="12.75" customHeight="1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8"/>
      <c r="AN465" s="58"/>
      <c r="AO465" s="58"/>
      <c r="AP465" s="58"/>
      <c r="AQ465" s="58"/>
      <c r="AR465" s="58"/>
      <c r="AS465" s="58"/>
      <c r="AT465" s="58"/>
    </row>
    <row r="466" spans="1:46" ht="12.75" customHeight="1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8"/>
      <c r="AN466" s="58"/>
      <c r="AO466" s="58"/>
      <c r="AP466" s="58"/>
      <c r="AQ466" s="58"/>
      <c r="AR466" s="58"/>
      <c r="AS466" s="58"/>
      <c r="AT466" s="58"/>
    </row>
    <row r="467" spans="1:46" ht="12.75" customHeight="1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8"/>
      <c r="AN467" s="58"/>
      <c r="AO467" s="58"/>
      <c r="AP467" s="58"/>
      <c r="AQ467" s="58"/>
      <c r="AR467" s="58"/>
      <c r="AS467" s="58"/>
      <c r="AT467" s="58"/>
    </row>
    <row r="468" spans="1:46" ht="12.75" customHeight="1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8"/>
      <c r="AN468" s="58"/>
      <c r="AO468" s="58"/>
      <c r="AP468" s="58"/>
      <c r="AQ468" s="58"/>
      <c r="AR468" s="58"/>
      <c r="AS468" s="58"/>
      <c r="AT468" s="58"/>
    </row>
    <row r="469" spans="1:46" ht="12.75" customHeight="1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8"/>
      <c r="AN469" s="58"/>
      <c r="AO469" s="58"/>
      <c r="AP469" s="58"/>
      <c r="AQ469" s="58"/>
      <c r="AR469" s="58"/>
      <c r="AS469" s="58"/>
      <c r="AT469" s="58"/>
    </row>
    <row r="470" spans="1:46" ht="12.75" customHeight="1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8"/>
      <c r="AN470" s="58"/>
      <c r="AO470" s="58"/>
      <c r="AP470" s="58"/>
      <c r="AQ470" s="58"/>
      <c r="AR470" s="58"/>
      <c r="AS470" s="58"/>
      <c r="AT470" s="58"/>
    </row>
    <row r="471" spans="1:46" ht="12.75" customHeight="1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8"/>
      <c r="AN471" s="58"/>
      <c r="AO471" s="58"/>
      <c r="AP471" s="58"/>
      <c r="AQ471" s="58"/>
      <c r="AR471" s="58"/>
      <c r="AS471" s="58"/>
      <c r="AT471" s="58"/>
    </row>
    <row r="472" spans="1:46" ht="12.75" customHeight="1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8"/>
      <c r="AN472" s="58"/>
      <c r="AO472" s="58"/>
      <c r="AP472" s="58"/>
      <c r="AQ472" s="58"/>
      <c r="AR472" s="58"/>
      <c r="AS472" s="58"/>
      <c r="AT472" s="58"/>
    </row>
    <row r="473" spans="1:46" ht="12.75" customHeight="1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8"/>
      <c r="AN473" s="58"/>
      <c r="AO473" s="58"/>
      <c r="AP473" s="58"/>
      <c r="AQ473" s="58"/>
      <c r="AR473" s="58"/>
      <c r="AS473" s="58"/>
      <c r="AT473" s="58"/>
    </row>
    <row r="474" spans="1:46" ht="12.75" customHeight="1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8"/>
      <c r="AN474" s="58"/>
      <c r="AO474" s="58"/>
      <c r="AP474" s="58"/>
      <c r="AQ474" s="58"/>
      <c r="AR474" s="58"/>
      <c r="AS474" s="58"/>
      <c r="AT474" s="58"/>
    </row>
    <row r="475" spans="1:46" ht="12.75" customHeight="1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8"/>
      <c r="AN475" s="58"/>
      <c r="AO475" s="58"/>
      <c r="AP475" s="58"/>
      <c r="AQ475" s="58"/>
      <c r="AR475" s="58"/>
      <c r="AS475" s="58"/>
      <c r="AT475" s="58"/>
    </row>
    <row r="476" spans="1:46" ht="12.75" customHeight="1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8"/>
      <c r="AN476" s="58"/>
      <c r="AO476" s="58"/>
      <c r="AP476" s="58"/>
      <c r="AQ476" s="58"/>
      <c r="AR476" s="58"/>
      <c r="AS476" s="58"/>
      <c r="AT476" s="58"/>
    </row>
    <row r="477" spans="1:46" ht="12.75" customHeight="1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8"/>
      <c r="AN477" s="58"/>
      <c r="AO477" s="58"/>
      <c r="AP477" s="58"/>
      <c r="AQ477" s="58"/>
      <c r="AR477" s="58"/>
      <c r="AS477" s="58"/>
      <c r="AT477" s="58"/>
    </row>
    <row r="478" spans="1:46" ht="12.75" customHeight="1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8"/>
      <c r="AN478" s="58"/>
      <c r="AO478" s="58"/>
      <c r="AP478" s="58"/>
      <c r="AQ478" s="58"/>
      <c r="AR478" s="58"/>
      <c r="AS478" s="58"/>
      <c r="AT478" s="58"/>
    </row>
    <row r="479" spans="1:46" ht="12.75" customHeight="1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8"/>
      <c r="AN479" s="58"/>
      <c r="AO479" s="58"/>
      <c r="AP479" s="58"/>
      <c r="AQ479" s="58"/>
      <c r="AR479" s="58"/>
      <c r="AS479" s="58"/>
      <c r="AT479" s="58"/>
    </row>
    <row r="480" spans="1:46" ht="12.75" customHeight="1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8"/>
      <c r="AN480" s="58"/>
      <c r="AO480" s="58"/>
      <c r="AP480" s="58"/>
      <c r="AQ480" s="58"/>
      <c r="AR480" s="58"/>
      <c r="AS480" s="58"/>
      <c r="AT480" s="58"/>
    </row>
    <row r="481" spans="1:46" ht="12.75" customHeight="1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8"/>
      <c r="AN481" s="58"/>
      <c r="AO481" s="58"/>
      <c r="AP481" s="58"/>
      <c r="AQ481" s="58"/>
      <c r="AR481" s="58"/>
      <c r="AS481" s="58"/>
      <c r="AT481" s="58"/>
    </row>
    <row r="482" spans="1:46" ht="12.75" customHeight="1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8"/>
      <c r="AN482" s="58"/>
      <c r="AO482" s="58"/>
      <c r="AP482" s="58"/>
      <c r="AQ482" s="58"/>
      <c r="AR482" s="58"/>
      <c r="AS482" s="58"/>
      <c r="AT482" s="58"/>
    </row>
    <row r="483" spans="1:46" ht="12.75" customHeight="1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8"/>
      <c r="AN483" s="58"/>
      <c r="AO483" s="58"/>
      <c r="AP483" s="58"/>
      <c r="AQ483" s="58"/>
      <c r="AR483" s="58"/>
      <c r="AS483" s="58"/>
      <c r="AT483" s="58"/>
    </row>
    <row r="484" spans="1:46" ht="12.75" customHeight="1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8"/>
      <c r="AN484" s="58"/>
      <c r="AO484" s="58"/>
      <c r="AP484" s="58"/>
      <c r="AQ484" s="58"/>
      <c r="AR484" s="58"/>
      <c r="AS484" s="58"/>
      <c r="AT484" s="58"/>
    </row>
    <row r="485" spans="1:46" ht="12.75" customHeight="1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8"/>
      <c r="AN485" s="58"/>
      <c r="AO485" s="58"/>
      <c r="AP485" s="58"/>
      <c r="AQ485" s="58"/>
      <c r="AR485" s="58"/>
      <c r="AS485" s="58"/>
      <c r="AT485" s="58"/>
    </row>
    <row r="486" spans="1:46" ht="12.75" customHeight="1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8"/>
      <c r="AN486" s="58"/>
      <c r="AO486" s="58"/>
      <c r="AP486" s="58"/>
      <c r="AQ486" s="58"/>
      <c r="AR486" s="58"/>
      <c r="AS486" s="58"/>
      <c r="AT486" s="58"/>
    </row>
    <row r="487" spans="1:46" ht="12.75" customHeight="1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8"/>
      <c r="AN487" s="58"/>
      <c r="AO487" s="58"/>
      <c r="AP487" s="58"/>
      <c r="AQ487" s="58"/>
      <c r="AR487" s="58"/>
      <c r="AS487" s="58"/>
      <c r="AT487" s="58"/>
    </row>
    <row r="488" spans="1:46" ht="12.75" customHeight="1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8"/>
      <c r="AN488" s="58"/>
      <c r="AO488" s="58"/>
      <c r="AP488" s="58"/>
      <c r="AQ488" s="58"/>
      <c r="AR488" s="58"/>
      <c r="AS488" s="58"/>
      <c r="AT488" s="58"/>
    </row>
    <row r="489" spans="1:46" ht="12.75" customHeight="1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8"/>
      <c r="AN489" s="58"/>
      <c r="AO489" s="58"/>
      <c r="AP489" s="58"/>
      <c r="AQ489" s="58"/>
      <c r="AR489" s="58"/>
      <c r="AS489" s="58"/>
      <c r="AT489" s="58"/>
    </row>
    <row r="490" spans="1:46" ht="12.75" customHeight="1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8"/>
      <c r="AN490" s="58"/>
      <c r="AO490" s="58"/>
      <c r="AP490" s="58"/>
      <c r="AQ490" s="58"/>
      <c r="AR490" s="58"/>
      <c r="AS490" s="58"/>
      <c r="AT490" s="58"/>
    </row>
    <row r="491" spans="1:46" ht="12.75" customHeight="1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8"/>
      <c r="AN491" s="58"/>
      <c r="AO491" s="58"/>
      <c r="AP491" s="58"/>
      <c r="AQ491" s="58"/>
      <c r="AR491" s="58"/>
      <c r="AS491" s="58"/>
      <c r="AT491" s="58"/>
    </row>
    <row r="492" spans="1:46" ht="12.75" customHeight="1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8"/>
      <c r="AN492" s="58"/>
      <c r="AO492" s="58"/>
      <c r="AP492" s="58"/>
      <c r="AQ492" s="58"/>
      <c r="AR492" s="58"/>
      <c r="AS492" s="58"/>
      <c r="AT492" s="58"/>
    </row>
    <row r="493" spans="1:46" ht="12.75" customHeight="1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8"/>
      <c r="AN493" s="58"/>
      <c r="AO493" s="58"/>
      <c r="AP493" s="58"/>
      <c r="AQ493" s="58"/>
      <c r="AR493" s="58"/>
      <c r="AS493" s="58"/>
      <c r="AT493" s="58"/>
    </row>
    <row r="494" spans="1:46" ht="12.75" customHeight="1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8"/>
      <c r="AN494" s="58"/>
      <c r="AO494" s="58"/>
      <c r="AP494" s="58"/>
      <c r="AQ494" s="58"/>
      <c r="AR494" s="58"/>
      <c r="AS494" s="58"/>
      <c r="AT494" s="58"/>
    </row>
    <row r="495" spans="1:46" ht="12.75" customHeight="1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8"/>
      <c r="AN495" s="58"/>
      <c r="AO495" s="58"/>
      <c r="AP495" s="58"/>
      <c r="AQ495" s="58"/>
      <c r="AR495" s="58"/>
      <c r="AS495" s="58"/>
      <c r="AT495" s="58"/>
    </row>
    <row r="496" spans="1:46" ht="12.75" customHeight="1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8"/>
      <c r="AN496" s="58"/>
      <c r="AO496" s="58"/>
      <c r="AP496" s="58"/>
      <c r="AQ496" s="58"/>
      <c r="AR496" s="58"/>
      <c r="AS496" s="58"/>
      <c r="AT496" s="58"/>
    </row>
    <row r="497" spans="1:46" ht="12.75" customHeight="1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8"/>
      <c r="AN497" s="58"/>
      <c r="AO497" s="58"/>
      <c r="AP497" s="58"/>
      <c r="AQ497" s="58"/>
      <c r="AR497" s="58"/>
      <c r="AS497" s="58"/>
      <c r="AT497" s="58"/>
    </row>
    <row r="498" spans="1:46" ht="12.75" customHeight="1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8"/>
      <c r="AN498" s="58"/>
      <c r="AO498" s="58"/>
      <c r="AP498" s="58"/>
      <c r="AQ498" s="58"/>
      <c r="AR498" s="58"/>
      <c r="AS498" s="58"/>
      <c r="AT498" s="58"/>
    </row>
    <row r="499" spans="1:46" ht="12.75" customHeight="1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8"/>
      <c r="AN499" s="58"/>
      <c r="AO499" s="58"/>
      <c r="AP499" s="58"/>
      <c r="AQ499" s="58"/>
      <c r="AR499" s="58"/>
      <c r="AS499" s="58"/>
      <c r="AT499" s="58"/>
    </row>
    <row r="500" spans="1:46" ht="12.75" customHeight="1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8"/>
      <c r="AN500" s="58"/>
      <c r="AO500" s="58"/>
      <c r="AP500" s="58"/>
      <c r="AQ500" s="58"/>
      <c r="AR500" s="58"/>
      <c r="AS500" s="58"/>
      <c r="AT500" s="58"/>
    </row>
    <row r="501" spans="1:46" ht="12.75" customHeight="1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8"/>
      <c r="AN501" s="58"/>
      <c r="AO501" s="58"/>
      <c r="AP501" s="58"/>
      <c r="AQ501" s="58"/>
      <c r="AR501" s="58"/>
      <c r="AS501" s="58"/>
      <c r="AT501" s="58"/>
    </row>
    <row r="502" spans="1:46" ht="12.75" customHeight="1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8"/>
      <c r="AN502" s="58"/>
      <c r="AO502" s="58"/>
      <c r="AP502" s="58"/>
      <c r="AQ502" s="58"/>
      <c r="AR502" s="58"/>
      <c r="AS502" s="58"/>
      <c r="AT502" s="58"/>
    </row>
    <row r="503" spans="1:46" ht="12.75" customHeight="1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8"/>
      <c r="AN503" s="58"/>
      <c r="AO503" s="58"/>
      <c r="AP503" s="58"/>
      <c r="AQ503" s="58"/>
      <c r="AR503" s="58"/>
      <c r="AS503" s="58"/>
      <c r="AT503" s="58"/>
    </row>
    <row r="504" spans="1:46" ht="12.75" customHeight="1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8"/>
      <c r="AN504" s="58"/>
      <c r="AO504" s="58"/>
      <c r="AP504" s="58"/>
      <c r="AQ504" s="58"/>
      <c r="AR504" s="58"/>
      <c r="AS504" s="58"/>
      <c r="AT504" s="58"/>
    </row>
    <row r="505" spans="1:46" ht="12.75" customHeight="1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8"/>
      <c r="AN505" s="58"/>
      <c r="AO505" s="58"/>
      <c r="AP505" s="58"/>
      <c r="AQ505" s="58"/>
      <c r="AR505" s="58"/>
      <c r="AS505" s="58"/>
      <c r="AT505" s="58"/>
    </row>
    <row r="506" spans="1:46" ht="12.75" customHeight="1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</row>
    <row r="507" spans="1:46" ht="12.75" customHeight="1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8"/>
      <c r="AN507" s="58"/>
      <c r="AO507" s="58"/>
      <c r="AP507" s="58"/>
      <c r="AQ507" s="58"/>
      <c r="AR507" s="58"/>
      <c r="AS507" s="58"/>
      <c r="AT507" s="58"/>
    </row>
    <row r="508" spans="1:46" ht="12.75" customHeight="1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8"/>
      <c r="AN508" s="58"/>
      <c r="AO508" s="58"/>
      <c r="AP508" s="58"/>
      <c r="AQ508" s="58"/>
      <c r="AR508" s="58"/>
      <c r="AS508" s="58"/>
      <c r="AT508" s="58"/>
    </row>
    <row r="509" spans="1:46" ht="12.75" customHeight="1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8"/>
      <c r="AN509" s="58"/>
      <c r="AO509" s="58"/>
      <c r="AP509" s="58"/>
      <c r="AQ509" s="58"/>
      <c r="AR509" s="58"/>
      <c r="AS509" s="58"/>
      <c r="AT509" s="58"/>
    </row>
    <row r="510" spans="1:46" ht="12.75" customHeight="1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8"/>
      <c r="AN510" s="58"/>
      <c r="AO510" s="58"/>
      <c r="AP510" s="58"/>
      <c r="AQ510" s="58"/>
      <c r="AR510" s="58"/>
      <c r="AS510" s="58"/>
      <c r="AT510" s="58"/>
    </row>
    <row r="511" spans="1:46" ht="12.75" customHeight="1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8"/>
      <c r="AN511" s="58"/>
      <c r="AO511" s="58"/>
      <c r="AP511" s="58"/>
      <c r="AQ511" s="58"/>
      <c r="AR511" s="58"/>
      <c r="AS511" s="58"/>
      <c r="AT511" s="58"/>
    </row>
    <row r="512" spans="1:46" ht="12.75" customHeight="1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8"/>
      <c r="AN512" s="58"/>
      <c r="AO512" s="58"/>
      <c r="AP512" s="58"/>
      <c r="AQ512" s="58"/>
      <c r="AR512" s="58"/>
      <c r="AS512" s="58"/>
      <c r="AT512" s="58"/>
    </row>
    <row r="513" spans="1:46" ht="12.75" customHeight="1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8"/>
      <c r="AN513" s="58"/>
      <c r="AO513" s="58"/>
      <c r="AP513" s="58"/>
      <c r="AQ513" s="58"/>
      <c r="AR513" s="58"/>
      <c r="AS513" s="58"/>
      <c r="AT513" s="58"/>
    </row>
    <row r="514" spans="1:46" ht="12.75" customHeight="1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8"/>
      <c r="AN514" s="58"/>
      <c r="AO514" s="58"/>
      <c r="AP514" s="58"/>
      <c r="AQ514" s="58"/>
      <c r="AR514" s="58"/>
      <c r="AS514" s="58"/>
      <c r="AT514" s="58"/>
    </row>
    <row r="515" spans="1:46" ht="12.75" customHeight="1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8"/>
      <c r="AN515" s="58"/>
      <c r="AO515" s="58"/>
      <c r="AP515" s="58"/>
      <c r="AQ515" s="58"/>
      <c r="AR515" s="58"/>
      <c r="AS515" s="58"/>
      <c r="AT515" s="58"/>
    </row>
    <row r="516" spans="1:46" ht="12.75" customHeight="1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8"/>
      <c r="AN516" s="58"/>
      <c r="AO516" s="58"/>
      <c r="AP516" s="58"/>
      <c r="AQ516" s="58"/>
      <c r="AR516" s="58"/>
      <c r="AS516" s="58"/>
      <c r="AT516" s="58"/>
    </row>
    <row r="517" spans="1:46" ht="12.75" customHeight="1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8"/>
      <c r="AN517" s="58"/>
      <c r="AO517" s="58"/>
      <c r="AP517" s="58"/>
      <c r="AQ517" s="58"/>
      <c r="AR517" s="58"/>
      <c r="AS517" s="58"/>
      <c r="AT517" s="58"/>
    </row>
    <row r="518" spans="1:46" ht="12.75" customHeight="1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8"/>
      <c r="AN518" s="58"/>
      <c r="AO518" s="58"/>
      <c r="AP518" s="58"/>
      <c r="AQ518" s="58"/>
      <c r="AR518" s="58"/>
      <c r="AS518" s="58"/>
      <c r="AT518" s="58"/>
    </row>
    <row r="519" spans="1:46" ht="12.75" customHeight="1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8"/>
      <c r="AN519" s="58"/>
      <c r="AO519" s="58"/>
      <c r="AP519" s="58"/>
      <c r="AQ519" s="58"/>
      <c r="AR519" s="58"/>
      <c r="AS519" s="58"/>
      <c r="AT519" s="58"/>
    </row>
    <row r="520" spans="1:46" ht="12.75" customHeight="1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8"/>
      <c r="AN520" s="58"/>
      <c r="AO520" s="58"/>
      <c r="AP520" s="58"/>
      <c r="AQ520" s="58"/>
      <c r="AR520" s="58"/>
      <c r="AS520" s="58"/>
      <c r="AT520" s="58"/>
    </row>
    <row r="521" spans="1:46" ht="12.75" customHeight="1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8"/>
      <c r="AN521" s="58"/>
      <c r="AO521" s="58"/>
      <c r="AP521" s="58"/>
      <c r="AQ521" s="58"/>
      <c r="AR521" s="58"/>
      <c r="AS521" s="58"/>
      <c r="AT521" s="58"/>
    </row>
    <row r="522" spans="1:46" ht="12.75" customHeight="1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8"/>
      <c r="AN522" s="58"/>
      <c r="AO522" s="58"/>
      <c r="AP522" s="58"/>
      <c r="AQ522" s="58"/>
      <c r="AR522" s="58"/>
      <c r="AS522" s="58"/>
      <c r="AT522" s="58"/>
    </row>
    <row r="523" spans="1:46" ht="12.75" customHeight="1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8"/>
      <c r="AN523" s="58"/>
      <c r="AO523" s="58"/>
      <c r="AP523" s="58"/>
      <c r="AQ523" s="58"/>
      <c r="AR523" s="58"/>
      <c r="AS523" s="58"/>
      <c r="AT523" s="58"/>
    </row>
    <row r="524" spans="1:46" ht="12.75" customHeight="1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8"/>
      <c r="AN524" s="58"/>
      <c r="AO524" s="58"/>
      <c r="AP524" s="58"/>
      <c r="AQ524" s="58"/>
      <c r="AR524" s="58"/>
      <c r="AS524" s="58"/>
      <c r="AT524" s="58"/>
    </row>
    <row r="525" spans="1:46" ht="12.75" customHeight="1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8"/>
      <c r="AN525" s="58"/>
      <c r="AO525" s="58"/>
      <c r="AP525" s="58"/>
      <c r="AQ525" s="58"/>
      <c r="AR525" s="58"/>
      <c r="AS525" s="58"/>
      <c r="AT525" s="58"/>
    </row>
    <row r="526" spans="1:46" ht="12.75" customHeight="1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8"/>
      <c r="AN526" s="58"/>
      <c r="AO526" s="58"/>
      <c r="AP526" s="58"/>
      <c r="AQ526" s="58"/>
      <c r="AR526" s="58"/>
      <c r="AS526" s="58"/>
      <c r="AT526" s="58"/>
    </row>
    <row r="527" spans="1:46" ht="12.75" customHeight="1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8"/>
      <c r="AN527" s="58"/>
      <c r="AO527" s="58"/>
      <c r="AP527" s="58"/>
      <c r="AQ527" s="58"/>
      <c r="AR527" s="58"/>
      <c r="AS527" s="58"/>
      <c r="AT527" s="58"/>
    </row>
    <row r="528" spans="1:46" ht="12.75" customHeight="1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8"/>
      <c r="AN528" s="58"/>
      <c r="AO528" s="58"/>
      <c r="AP528" s="58"/>
      <c r="AQ528" s="58"/>
      <c r="AR528" s="58"/>
      <c r="AS528" s="58"/>
      <c r="AT528" s="58"/>
    </row>
    <row r="529" spans="1:46" ht="12.75" customHeight="1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8"/>
      <c r="AN529" s="58"/>
      <c r="AO529" s="58"/>
      <c r="AP529" s="58"/>
      <c r="AQ529" s="58"/>
      <c r="AR529" s="58"/>
      <c r="AS529" s="58"/>
      <c r="AT529" s="58"/>
    </row>
    <row r="530" spans="1:46" ht="12.75" customHeight="1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8"/>
      <c r="AN530" s="58"/>
      <c r="AO530" s="58"/>
      <c r="AP530" s="58"/>
      <c r="AQ530" s="58"/>
      <c r="AR530" s="58"/>
      <c r="AS530" s="58"/>
      <c r="AT530" s="58"/>
    </row>
    <row r="531" spans="1:46" ht="12.75" customHeight="1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8"/>
      <c r="AN531" s="58"/>
      <c r="AO531" s="58"/>
      <c r="AP531" s="58"/>
      <c r="AQ531" s="58"/>
      <c r="AR531" s="58"/>
      <c r="AS531" s="58"/>
      <c r="AT531" s="58"/>
    </row>
    <row r="532" spans="1:46" ht="12.75" customHeight="1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8"/>
      <c r="AN532" s="58"/>
      <c r="AO532" s="58"/>
      <c r="AP532" s="58"/>
      <c r="AQ532" s="58"/>
      <c r="AR532" s="58"/>
      <c r="AS532" s="58"/>
      <c r="AT532" s="58"/>
    </row>
    <row r="533" spans="1:46" ht="12.75" customHeight="1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8"/>
      <c r="AN533" s="58"/>
      <c r="AO533" s="58"/>
      <c r="AP533" s="58"/>
      <c r="AQ533" s="58"/>
      <c r="AR533" s="58"/>
      <c r="AS533" s="58"/>
      <c r="AT533" s="58"/>
    </row>
    <row r="534" spans="1:46" ht="12.75" customHeight="1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8"/>
      <c r="AN534" s="58"/>
      <c r="AO534" s="58"/>
      <c r="AP534" s="58"/>
      <c r="AQ534" s="58"/>
      <c r="AR534" s="58"/>
      <c r="AS534" s="58"/>
      <c r="AT534" s="58"/>
    </row>
    <row r="535" spans="1:46" ht="12.75" customHeight="1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8"/>
      <c r="AN535" s="58"/>
      <c r="AO535" s="58"/>
      <c r="AP535" s="58"/>
      <c r="AQ535" s="58"/>
      <c r="AR535" s="58"/>
      <c r="AS535" s="58"/>
      <c r="AT535" s="58"/>
    </row>
    <row r="536" spans="1:46" ht="12.75" customHeight="1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8"/>
      <c r="AN536" s="58"/>
      <c r="AO536" s="58"/>
      <c r="AP536" s="58"/>
      <c r="AQ536" s="58"/>
      <c r="AR536" s="58"/>
      <c r="AS536" s="58"/>
      <c r="AT536" s="58"/>
    </row>
    <row r="537" spans="1:46" ht="12.75" customHeight="1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8"/>
      <c r="AN537" s="58"/>
      <c r="AO537" s="58"/>
      <c r="AP537" s="58"/>
      <c r="AQ537" s="58"/>
      <c r="AR537" s="58"/>
      <c r="AS537" s="58"/>
      <c r="AT537" s="58"/>
    </row>
    <row r="538" spans="1:46" ht="12.75" customHeight="1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8"/>
      <c r="AN538" s="58"/>
      <c r="AO538" s="58"/>
      <c r="AP538" s="58"/>
      <c r="AQ538" s="58"/>
      <c r="AR538" s="58"/>
      <c r="AS538" s="58"/>
      <c r="AT538" s="58"/>
    </row>
    <row r="539" spans="1:46" ht="12.75" customHeight="1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8"/>
      <c r="AN539" s="58"/>
      <c r="AO539" s="58"/>
      <c r="AP539" s="58"/>
      <c r="AQ539" s="58"/>
      <c r="AR539" s="58"/>
      <c r="AS539" s="58"/>
      <c r="AT539" s="58"/>
    </row>
    <row r="540" spans="1:46" ht="12.75" customHeight="1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8"/>
      <c r="AN540" s="58"/>
      <c r="AO540" s="58"/>
      <c r="AP540" s="58"/>
      <c r="AQ540" s="58"/>
      <c r="AR540" s="58"/>
      <c r="AS540" s="58"/>
      <c r="AT540" s="58"/>
    </row>
    <row r="541" spans="1:46" ht="12.75" customHeight="1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8"/>
      <c r="AN541" s="58"/>
      <c r="AO541" s="58"/>
      <c r="AP541" s="58"/>
      <c r="AQ541" s="58"/>
      <c r="AR541" s="58"/>
      <c r="AS541" s="58"/>
      <c r="AT541" s="58"/>
    </row>
    <row r="542" spans="1:46" ht="12.75" customHeight="1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8"/>
      <c r="AN542" s="58"/>
      <c r="AO542" s="58"/>
      <c r="AP542" s="58"/>
      <c r="AQ542" s="58"/>
      <c r="AR542" s="58"/>
      <c r="AS542" s="58"/>
      <c r="AT542" s="58"/>
    </row>
    <row r="543" spans="1:46" ht="12.75" customHeight="1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8"/>
      <c r="AN543" s="58"/>
      <c r="AO543" s="58"/>
      <c r="AP543" s="58"/>
      <c r="AQ543" s="58"/>
      <c r="AR543" s="58"/>
      <c r="AS543" s="58"/>
      <c r="AT543" s="58"/>
    </row>
    <row r="544" spans="1:46" ht="12.75" customHeight="1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8"/>
      <c r="AN544" s="58"/>
      <c r="AO544" s="58"/>
      <c r="AP544" s="58"/>
      <c r="AQ544" s="58"/>
      <c r="AR544" s="58"/>
      <c r="AS544" s="58"/>
      <c r="AT544" s="58"/>
    </row>
    <row r="545" spans="1:46" ht="12.75" customHeight="1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8"/>
      <c r="AN545" s="58"/>
      <c r="AO545" s="58"/>
      <c r="AP545" s="58"/>
      <c r="AQ545" s="58"/>
      <c r="AR545" s="58"/>
      <c r="AS545" s="58"/>
      <c r="AT545" s="58"/>
    </row>
    <row r="546" spans="1:46" ht="12.75" customHeight="1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8"/>
      <c r="AN546" s="58"/>
      <c r="AO546" s="58"/>
      <c r="AP546" s="58"/>
      <c r="AQ546" s="58"/>
      <c r="AR546" s="58"/>
      <c r="AS546" s="58"/>
      <c r="AT546" s="58"/>
    </row>
    <row r="547" spans="1:46" ht="12.75" customHeight="1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8"/>
      <c r="AN547" s="58"/>
      <c r="AO547" s="58"/>
      <c r="AP547" s="58"/>
      <c r="AQ547" s="58"/>
      <c r="AR547" s="58"/>
      <c r="AS547" s="58"/>
      <c r="AT547" s="58"/>
    </row>
    <row r="548" spans="1:46" ht="12.75" customHeight="1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8"/>
      <c r="AN548" s="58"/>
      <c r="AO548" s="58"/>
      <c r="AP548" s="58"/>
      <c r="AQ548" s="58"/>
      <c r="AR548" s="58"/>
      <c r="AS548" s="58"/>
      <c r="AT548" s="58"/>
    </row>
    <row r="549" spans="1:46" ht="12.75" customHeight="1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8"/>
      <c r="AN549" s="58"/>
      <c r="AO549" s="58"/>
      <c r="AP549" s="58"/>
      <c r="AQ549" s="58"/>
      <c r="AR549" s="58"/>
      <c r="AS549" s="58"/>
      <c r="AT549" s="58"/>
    </row>
    <row r="550" spans="1:46" ht="12.75" customHeight="1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8"/>
      <c r="AN550" s="58"/>
      <c r="AO550" s="58"/>
      <c r="AP550" s="58"/>
      <c r="AQ550" s="58"/>
      <c r="AR550" s="58"/>
      <c r="AS550" s="58"/>
      <c r="AT550" s="58"/>
    </row>
    <row r="551" spans="1:46" ht="12.75" customHeight="1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8"/>
      <c r="AN551" s="58"/>
      <c r="AO551" s="58"/>
      <c r="AP551" s="58"/>
      <c r="AQ551" s="58"/>
      <c r="AR551" s="58"/>
      <c r="AS551" s="58"/>
      <c r="AT551" s="58"/>
    </row>
    <row r="552" spans="1:46" ht="12.75" customHeight="1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8"/>
      <c r="AN552" s="58"/>
      <c r="AO552" s="58"/>
      <c r="AP552" s="58"/>
      <c r="AQ552" s="58"/>
      <c r="AR552" s="58"/>
      <c r="AS552" s="58"/>
      <c r="AT552" s="58"/>
    </row>
    <row r="553" spans="1:46" ht="12.75" customHeight="1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8"/>
      <c r="AN553" s="58"/>
      <c r="AO553" s="58"/>
      <c r="AP553" s="58"/>
      <c r="AQ553" s="58"/>
      <c r="AR553" s="58"/>
      <c r="AS553" s="58"/>
      <c r="AT553" s="58"/>
    </row>
    <row r="554" spans="1:46" ht="12.75" customHeight="1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8"/>
      <c r="AN554" s="58"/>
      <c r="AO554" s="58"/>
      <c r="AP554" s="58"/>
      <c r="AQ554" s="58"/>
      <c r="AR554" s="58"/>
      <c r="AS554" s="58"/>
      <c r="AT554" s="58"/>
    </row>
    <row r="555" spans="1:46" ht="12.75" customHeight="1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8"/>
      <c r="AN555" s="58"/>
      <c r="AO555" s="58"/>
      <c r="AP555" s="58"/>
      <c r="AQ555" s="58"/>
      <c r="AR555" s="58"/>
      <c r="AS555" s="58"/>
      <c r="AT555" s="58"/>
    </row>
    <row r="556" spans="1:46" ht="12.75" customHeight="1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8"/>
      <c r="AN556" s="58"/>
      <c r="AO556" s="58"/>
      <c r="AP556" s="58"/>
      <c r="AQ556" s="58"/>
      <c r="AR556" s="58"/>
      <c r="AS556" s="58"/>
      <c r="AT556" s="58"/>
    </row>
    <row r="557" spans="1:46" ht="12.75" customHeight="1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8"/>
      <c r="AN557" s="58"/>
      <c r="AO557" s="58"/>
      <c r="AP557" s="58"/>
      <c r="AQ557" s="58"/>
      <c r="AR557" s="58"/>
      <c r="AS557" s="58"/>
      <c r="AT557" s="58"/>
    </row>
    <row r="558" spans="1:46" ht="12.75" customHeight="1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8"/>
      <c r="AN558" s="58"/>
      <c r="AO558" s="58"/>
      <c r="AP558" s="58"/>
      <c r="AQ558" s="58"/>
      <c r="AR558" s="58"/>
      <c r="AS558" s="58"/>
      <c r="AT558" s="58"/>
    </row>
    <row r="559" spans="1:46" ht="12.75" customHeight="1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8"/>
      <c r="AN559" s="58"/>
      <c r="AO559" s="58"/>
      <c r="AP559" s="58"/>
      <c r="AQ559" s="58"/>
      <c r="AR559" s="58"/>
      <c r="AS559" s="58"/>
      <c r="AT559" s="58"/>
    </row>
    <row r="560" spans="1:46" ht="12.75" customHeight="1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8"/>
      <c r="AN560" s="58"/>
      <c r="AO560" s="58"/>
      <c r="AP560" s="58"/>
      <c r="AQ560" s="58"/>
      <c r="AR560" s="58"/>
      <c r="AS560" s="58"/>
      <c r="AT560" s="58"/>
    </row>
    <row r="561" spans="1:46" ht="12.75" customHeight="1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8"/>
      <c r="AN561" s="58"/>
      <c r="AO561" s="58"/>
      <c r="AP561" s="58"/>
      <c r="AQ561" s="58"/>
      <c r="AR561" s="58"/>
      <c r="AS561" s="58"/>
      <c r="AT561" s="58"/>
    </row>
    <row r="562" spans="1:46" ht="12.75" customHeight="1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8"/>
      <c r="AN562" s="58"/>
      <c r="AO562" s="58"/>
      <c r="AP562" s="58"/>
      <c r="AQ562" s="58"/>
      <c r="AR562" s="58"/>
      <c r="AS562" s="58"/>
      <c r="AT562" s="58"/>
    </row>
    <row r="563" spans="1:46" ht="12.75" customHeight="1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8"/>
      <c r="AN563" s="58"/>
      <c r="AO563" s="58"/>
      <c r="AP563" s="58"/>
      <c r="AQ563" s="58"/>
      <c r="AR563" s="58"/>
      <c r="AS563" s="58"/>
      <c r="AT563" s="58"/>
    </row>
    <row r="564" spans="1:46" ht="12.75" customHeight="1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8"/>
      <c r="AN564" s="58"/>
      <c r="AO564" s="58"/>
      <c r="AP564" s="58"/>
      <c r="AQ564" s="58"/>
      <c r="AR564" s="58"/>
      <c r="AS564" s="58"/>
      <c r="AT564" s="58"/>
    </row>
    <row r="565" spans="1:46" ht="12.75" customHeight="1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8"/>
      <c r="AN565" s="58"/>
      <c r="AO565" s="58"/>
      <c r="AP565" s="58"/>
      <c r="AQ565" s="58"/>
      <c r="AR565" s="58"/>
      <c r="AS565" s="58"/>
      <c r="AT565" s="58"/>
    </row>
    <row r="566" spans="1:46" ht="12.75" customHeight="1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8"/>
      <c r="AN566" s="58"/>
      <c r="AO566" s="58"/>
      <c r="AP566" s="58"/>
      <c r="AQ566" s="58"/>
      <c r="AR566" s="58"/>
      <c r="AS566" s="58"/>
      <c r="AT566" s="58"/>
    </row>
    <row r="567" spans="1:46" ht="12.75" customHeight="1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8"/>
      <c r="AN567" s="58"/>
      <c r="AO567" s="58"/>
      <c r="AP567" s="58"/>
      <c r="AQ567" s="58"/>
      <c r="AR567" s="58"/>
      <c r="AS567" s="58"/>
      <c r="AT567" s="58"/>
    </row>
    <row r="568" spans="1:46" ht="12.75" customHeight="1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8"/>
      <c r="AN568" s="58"/>
      <c r="AO568" s="58"/>
      <c r="AP568" s="58"/>
      <c r="AQ568" s="58"/>
      <c r="AR568" s="58"/>
      <c r="AS568" s="58"/>
      <c r="AT568" s="58"/>
    </row>
    <row r="569" spans="1:46" ht="12.75" customHeight="1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8"/>
      <c r="AN569" s="58"/>
      <c r="AO569" s="58"/>
      <c r="AP569" s="58"/>
      <c r="AQ569" s="58"/>
      <c r="AR569" s="58"/>
      <c r="AS569" s="58"/>
      <c r="AT569" s="58"/>
    </row>
    <row r="570" spans="1:46" ht="12.75" customHeight="1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8"/>
      <c r="AN570" s="58"/>
      <c r="AO570" s="58"/>
      <c r="AP570" s="58"/>
      <c r="AQ570" s="58"/>
      <c r="AR570" s="58"/>
      <c r="AS570" s="58"/>
      <c r="AT570" s="58"/>
    </row>
    <row r="571" spans="1:46" ht="12.75" customHeight="1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8"/>
      <c r="AN571" s="58"/>
      <c r="AO571" s="58"/>
      <c r="AP571" s="58"/>
      <c r="AQ571" s="58"/>
      <c r="AR571" s="58"/>
      <c r="AS571" s="58"/>
      <c r="AT571" s="58"/>
    </row>
    <row r="572" spans="1:46" ht="12.75" customHeight="1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8"/>
      <c r="AN572" s="58"/>
      <c r="AO572" s="58"/>
      <c r="AP572" s="58"/>
      <c r="AQ572" s="58"/>
      <c r="AR572" s="58"/>
      <c r="AS572" s="58"/>
      <c r="AT572" s="58"/>
    </row>
    <row r="573" spans="1:46" ht="12.75" customHeight="1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8"/>
      <c r="AN573" s="58"/>
      <c r="AO573" s="58"/>
      <c r="AP573" s="58"/>
      <c r="AQ573" s="58"/>
      <c r="AR573" s="58"/>
      <c r="AS573" s="58"/>
      <c r="AT573" s="58"/>
    </row>
    <row r="574" spans="1:46" ht="12.75" customHeight="1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8"/>
      <c r="AN574" s="58"/>
      <c r="AO574" s="58"/>
      <c r="AP574" s="58"/>
      <c r="AQ574" s="58"/>
      <c r="AR574" s="58"/>
      <c r="AS574" s="58"/>
      <c r="AT574" s="58"/>
    </row>
    <row r="575" spans="1:46" ht="12.75" customHeight="1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8"/>
      <c r="AN575" s="58"/>
      <c r="AO575" s="58"/>
      <c r="AP575" s="58"/>
      <c r="AQ575" s="58"/>
      <c r="AR575" s="58"/>
      <c r="AS575" s="58"/>
      <c r="AT575" s="58"/>
    </row>
    <row r="576" spans="1:46" ht="12.75" customHeight="1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8"/>
      <c r="AN576" s="58"/>
      <c r="AO576" s="58"/>
      <c r="AP576" s="58"/>
      <c r="AQ576" s="58"/>
      <c r="AR576" s="58"/>
      <c r="AS576" s="58"/>
      <c r="AT576" s="58"/>
    </row>
    <row r="577" spans="1:46" ht="12.75" customHeight="1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8"/>
      <c r="AN577" s="58"/>
      <c r="AO577" s="58"/>
      <c r="AP577" s="58"/>
      <c r="AQ577" s="58"/>
      <c r="AR577" s="58"/>
      <c r="AS577" s="58"/>
      <c r="AT577" s="58"/>
    </row>
    <row r="578" spans="1:46" ht="12.75" customHeight="1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8"/>
      <c r="AN578" s="58"/>
      <c r="AO578" s="58"/>
      <c r="AP578" s="58"/>
      <c r="AQ578" s="58"/>
      <c r="AR578" s="58"/>
      <c r="AS578" s="58"/>
      <c r="AT578" s="58"/>
    </row>
    <row r="579" spans="1:46" ht="12.75" customHeight="1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8"/>
      <c r="AN579" s="58"/>
      <c r="AO579" s="58"/>
      <c r="AP579" s="58"/>
      <c r="AQ579" s="58"/>
      <c r="AR579" s="58"/>
      <c r="AS579" s="58"/>
      <c r="AT579" s="58"/>
    </row>
    <row r="580" spans="1:46" ht="12.75" customHeight="1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8"/>
      <c r="AN580" s="58"/>
      <c r="AO580" s="58"/>
      <c r="AP580" s="58"/>
      <c r="AQ580" s="58"/>
      <c r="AR580" s="58"/>
      <c r="AS580" s="58"/>
      <c r="AT580" s="58"/>
    </row>
    <row r="581" spans="1:46" ht="12.75" customHeight="1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8"/>
      <c r="AN581" s="58"/>
      <c r="AO581" s="58"/>
      <c r="AP581" s="58"/>
      <c r="AQ581" s="58"/>
      <c r="AR581" s="58"/>
      <c r="AS581" s="58"/>
      <c r="AT581" s="58"/>
    </row>
    <row r="582" spans="1:46" ht="12.75" customHeight="1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8"/>
      <c r="AN582" s="58"/>
      <c r="AO582" s="58"/>
      <c r="AP582" s="58"/>
      <c r="AQ582" s="58"/>
      <c r="AR582" s="58"/>
      <c r="AS582" s="58"/>
      <c r="AT582" s="58"/>
    </row>
    <row r="583" spans="1:46" ht="12.75" customHeight="1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8"/>
      <c r="AN583" s="58"/>
      <c r="AO583" s="58"/>
      <c r="AP583" s="58"/>
      <c r="AQ583" s="58"/>
      <c r="AR583" s="58"/>
      <c r="AS583" s="58"/>
      <c r="AT583" s="58"/>
    </row>
    <row r="584" spans="1:46" ht="12.75" customHeight="1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8"/>
      <c r="AN584" s="58"/>
      <c r="AO584" s="58"/>
      <c r="AP584" s="58"/>
      <c r="AQ584" s="58"/>
      <c r="AR584" s="58"/>
      <c r="AS584" s="58"/>
      <c r="AT584" s="58"/>
    </row>
    <row r="585" spans="1:46" ht="12.75" customHeight="1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8"/>
      <c r="AN585" s="58"/>
      <c r="AO585" s="58"/>
      <c r="AP585" s="58"/>
      <c r="AQ585" s="58"/>
      <c r="AR585" s="58"/>
      <c r="AS585" s="58"/>
      <c r="AT585" s="58"/>
    </row>
    <row r="586" spans="1:46" ht="12.75" customHeight="1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8"/>
      <c r="AN586" s="58"/>
      <c r="AO586" s="58"/>
      <c r="AP586" s="58"/>
      <c r="AQ586" s="58"/>
      <c r="AR586" s="58"/>
      <c r="AS586" s="58"/>
      <c r="AT586" s="58"/>
    </row>
    <row r="587" spans="1:46" ht="12.75" customHeight="1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8"/>
      <c r="AN587" s="58"/>
      <c r="AO587" s="58"/>
      <c r="AP587" s="58"/>
      <c r="AQ587" s="58"/>
      <c r="AR587" s="58"/>
      <c r="AS587" s="58"/>
      <c r="AT587" s="58"/>
    </row>
    <row r="588" spans="1:46" ht="12.75" customHeight="1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8"/>
      <c r="AN588" s="58"/>
      <c r="AO588" s="58"/>
      <c r="AP588" s="58"/>
      <c r="AQ588" s="58"/>
      <c r="AR588" s="58"/>
      <c r="AS588" s="58"/>
      <c r="AT588" s="58"/>
    </row>
    <row r="589" spans="1:46" ht="12.75" customHeight="1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8"/>
      <c r="AN589" s="58"/>
      <c r="AO589" s="58"/>
      <c r="AP589" s="58"/>
      <c r="AQ589" s="58"/>
      <c r="AR589" s="58"/>
      <c r="AS589" s="58"/>
      <c r="AT589" s="58"/>
    </row>
    <row r="590" spans="1:46" ht="12.75" customHeight="1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8"/>
      <c r="AN590" s="58"/>
      <c r="AO590" s="58"/>
      <c r="AP590" s="58"/>
      <c r="AQ590" s="58"/>
      <c r="AR590" s="58"/>
      <c r="AS590" s="58"/>
      <c r="AT590" s="58"/>
    </row>
    <row r="591" spans="1:46" ht="12.75" customHeight="1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8"/>
      <c r="AN591" s="58"/>
      <c r="AO591" s="58"/>
      <c r="AP591" s="58"/>
      <c r="AQ591" s="58"/>
      <c r="AR591" s="58"/>
      <c r="AS591" s="58"/>
      <c r="AT591" s="58"/>
    </row>
    <row r="592" spans="1:46" ht="12.75" customHeight="1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8"/>
      <c r="AN592" s="58"/>
      <c r="AO592" s="58"/>
      <c r="AP592" s="58"/>
      <c r="AQ592" s="58"/>
      <c r="AR592" s="58"/>
      <c r="AS592" s="58"/>
      <c r="AT592" s="58"/>
    </row>
    <row r="593" spans="1:46" ht="12.75" customHeight="1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8"/>
      <c r="AN593" s="58"/>
      <c r="AO593" s="58"/>
      <c r="AP593" s="58"/>
      <c r="AQ593" s="58"/>
      <c r="AR593" s="58"/>
      <c r="AS593" s="58"/>
      <c r="AT593" s="58"/>
    </row>
    <row r="594" spans="1:46" ht="12.75" customHeight="1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8"/>
      <c r="AN594" s="58"/>
      <c r="AO594" s="58"/>
      <c r="AP594" s="58"/>
      <c r="AQ594" s="58"/>
      <c r="AR594" s="58"/>
      <c r="AS594" s="58"/>
      <c r="AT594" s="58"/>
    </row>
    <row r="595" spans="1:46" ht="12.75" customHeight="1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8"/>
      <c r="AN595" s="58"/>
      <c r="AO595" s="58"/>
      <c r="AP595" s="58"/>
      <c r="AQ595" s="58"/>
      <c r="AR595" s="58"/>
      <c r="AS595" s="58"/>
      <c r="AT595" s="58"/>
    </row>
    <row r="596" spans="1:46" ht="12.75" customHeight="1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8"/>
      <c r="AN596" s="58"/>
      <c r="AO596" s="58"/>
      <c r="AP596" s="58"/>
      <c r="AQ596" s="58"/>
      <c r="AR596" s="58"/>
      <c r="AS596" s="58"/>
      <c r="AT596" s="58"/>
    </row>
    <row r="597" spans="1:46" ht="12.75" customHeight="1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8"/>
      <c r="AN597" s="58"/>
      <c r="AO597" s="58"/>
      <c r="AP597" s="58"/>
      <c r="AQ597" s="58"/>
      <c r="AR597" s="58"/>
      <c r="AS597" s="58"/>
      <c r="AT597" s="58"/>
    </row>
    <row r="598" spans="1:46" ht="12.75" customHeight="1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8"/>
      <c r="AN598" s="58"/>
      <c r="AO598" s="58"/>
      <c r="AP598" s="58"/>
      <c r="AQ598" s="58"/>
      <c r="AR598" s="58"/>
      <c r="AS598" s="58"/>
      <c r="AT598" s="58"/>
    </row>
    <row r="599" spans="1:46" ht="12.75" customHeight="1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8"/>
      <c r="AN599" s="58"/>
      <c r="AO599" s="58"/>
      <c r="AP599" s="58"/>
      <c r="AQ599" s="58"/>
      <c r="AR599" s="58"/>
      <c r="AS599" s="58"/>
      <c r="AT599" s="58"/>
    </row>
    <row r="600" spans="1:46" ht="12.75" customHeight="1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8"/>
      <c r="AN600" s="58"/>
      <c r="AO600" s="58"/>
      <c r="AP600" s="58"/>
      <c r="AQ600" s="58"/>
      <c r="AR600" s="58"/>
      <c r="AS600" s="58"/>
      <c r="AT600" s="58"/>
    </row>
    <row r="601" spans="1:46" ht="12.75" customHeight="1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8"/>
      <c r="AN601" s="58"/>
      <c r="AO601" s="58"/>
      <c r="AP601" s="58"/>
      <c r="AQ601" s="58"/>
      <c r="AR601" s="58"/>
      <c r="AS601" s="58"/>
      <c r="AT601" s="58"/>
    </row>
    <row r="602" spans="1:46" ht="12.75" customHeight="1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8"/>
      <c r="AN602" s="58"/>
      <c r="AO602" s="58"/>
      <c r="AP602" s="58"/>
      <c r="AQ602" s="58"/>
      <c r="AR602" s="58"/>
      <c r="AS602" s="58"/>
      <c r="AT602" s="58"/>
    </row>
    <row r="603" spans="1:46" ht="12.75" customHeight="1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8"/>
      <c r="AN603" s="58"/>
      <c r="AO603" s="58"/>
      <c r="AP603" s="58"/>
      <c r="AQ603" s="58"/>
      <c r="AR603" s="58"/>
      <c r="AS603" s="58"/>
      <c r="AT603" s="58"/>
    </row>
    <row r="604" spans="1:46" ht="12.75" customHeight="1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8"/>
      <c r="AN604" s="58"/>
      <c r="AO604" s="58"/>
      <c r="AP604" s="58"/>
      <c r="AQ604" s="58"/>
      <c r="AR604" s="58"/>
      <c r="AS604" s="58"/>
      <c r="AT604" s="58"/>
    </row>
    <row r="605" spans="1:46" ht="12.75" customHeight="1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8"/>
      <c r="AN605" s="58"/>
      <c r="AO605" s="58"/>
      <c r="AP605" s="58"/>
      <c r="AQ605" s="58"/>
      <c r="AR605" s="58"/>
      <c r="AS605" s="58"/>
      <c r="AT605" s="58"/>
    </row>
    <row r="606" spans="1:46" ht="12.75" customHeight="1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8"/>
      <c r="AN606" s="58"/>
      <c r="AO606" s="58"/>
      <c r="AP606" s="58"/>
      <c r="AQ606" s="58"/>
      <c r="AR606" s="58"/>
      <c r="AS606" s="58"/>
      <c r="AT606" s="58"/>
    </row>
    <row r="607" spans="1:46" ht="12.75" customHeight="1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8"/>
      <c r="AN607" s="58"/>
      <c r="AO607" s="58"/>
      <c r="AP607" s="58"/>
      <c r="AQ607" s="58"/>
      <c r="AR607" s="58"/>
      <c r="AS607" s="58"/>
      <c r="AT607" s="58"/>
    </row>
    <row r="608" spans="1:46" ht="12.75" customHeight="1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8"/>
      <c r="AN608" s="58"/>
      <c r="AO608" s="58"/>
      <c r="AP608" s="58"/>
      <c r="AQ608" s="58"/>
      <c r="AR608" s="58"/>
      <c r="AS608" s="58"/>
      <c r="AT608" s="58"/>
    </row>
    <row r="609" spans="1:46" ht="12.75" customHeight="1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8"/>
      <c r="AN609" s="58"/>
      <c r="AO609" s="58"/>
      <c r="AP609" s="58"/>
      <c r="AQ609" s="58"/>
      <c r="AR609" s="58"/>
      <c r="AS609" s="58"/>
      <c r="AT609" s="58"/>
    </row>
    <row r="610" spans="1:46" ht="12.75" customHeight="1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8"/>
      <c r="AN610" s="58"/>
      <c r="AO610" s="58"/>
      <c r="AP610" s="58"/>
      <c r="AQ610" s="58"/>
      <c r="AR610" s="58"/>
      <c r="AS610" s="58"/>
      <c r="AT610" s="58"/>
    </row>
    <row r="611" spans="1:46" ht="12.75" customHeight="1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8"/>
      <c r="AN611" s="58"/>
      <c r="AO611" s="58"/>
      <c r="AP611" s="58"/>
      <c r="AQ611" s="58"/>
      <c r="AR611" s="58"/>
      <c r="AS611" s="58"/>
      <c r="AT611" s="58"/>
    </row>
    <row r="612" spans="1:46" ht="12.75" customHeight="1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8"/>
      <c r="AN612" s="58"/>
      <c r="AO612" s="58"/>
      <c r="AP612" s="58"/>
      <c r="AQ612" s="58"/>
      <c r="AR612" s="58"/>
      <c r="AS612" s="58"/>
      <c r="AT612" s="58"/>
    </row>
    <row r="613" spans="1:46" ht="12.75" customHeight="1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8"/>
      <c r="AN613" s="58"/>
      <c r="AO613" s="58"/>
      <c r="AP613" s="58"/>
      <c r="AQ613" s="58"/>
      <c r="AR613" s="58"/>
      <c r="AS613" s="58"/>
      <c r="AT613" s="58"/>
    </row>
    <row r="614" spans="1:46" ht="12.75" customHeight="1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8"/>
      <c r="AN614" s="58"/>
      <c r="AO614" s="58"/>
      <c r="AP614" s="58"/>
      <c r="AQ614" s="58"/>
      <c r="AR614" s="58"/>
      <c r="AS614" s="58"/>
      <c r="AT614" s="58"/>
    </row>
    <row r="615" spans="1:46" ht="12.75" customHeight="1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8"/>
      <c r="AN615" s="58"/>
      <c r="AO615" s="58"/>
      <c r="AP615" s="58"/>
      <c r="AQ615" s="58"/>
      <c r="AR615" s="58"/>
      <c r="AS615" s="58"/>
      <c r="AT615" s="58"/>
    </row>
    <row r="616" spans="1:46" ht="12.75" customHeight="1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8"/>
      <c r="AN616" s="58"/>
      <c r="AO616" s="58"/>
      <c r="AP616" s="58"/>
      <c r="AQ616" s="58"/>
      <c r="AR616" s="58"/>
      <c r="AS616" s="58"/>
      <c r="AT616" s="58"/>
    </row>
    <row r="617" spans="1:46" ht="12.75" customHeight="1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8"/>
      <c r="AN617" s="58"/>
      <c r="AO617" s="58"/>
      <c r="AP617" s="58"/>
      <c r="AQ617" s="58"/>
      <c r="AR617" s="58"/>
      <c r="AS617" s="58"/>
      <c r="AT617" s="58"/>
    </row>
    <row r="618" spans="1:46" ht="12.75" customHeight="1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8"/>
      <c r="AN618" s="58"/>
      <c r="AO618" s="58"/>
      <c r="AP618" s="58"/>
      <c r="AQ618" s="58"/>
      <c r="AR618" s="58"/>
      <c r="AS618" s="58"/>
      <c r="AT618" s="58"/>
    </row>
    <row r="619" spans="1:46" ht="12.75" customHeight="1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8"/>
      <c r="AN619" s="58"/>
      <c r="AO619" s="58"/>
      <c r="AP619" s="58"/>
      <c r="AQ619" s="58"/>
      <c r="AR619" s="58"/>
      <c r="AS619" s="58"/>
      <c r="AT619" s="58"/>
    </row>
    <row r="620" spans="1:46" ht="12.75" customHeight="1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8"/>
      <c r="AN620" s="58"/>
      <c r="AO620" s="58"/>
      <c r="AP620" s="58"/>
      <c r="AQ620" s="58"/>
      <c r="AR620" s="58"/>
      <c r="AS620" s="58"/>
      <c r="AT620" s="58"/>
    </row>
    <row r="621" spans="1:46" ht="12.75" customHeight="1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8"/>
      <c r="AN621" s="58"/>
      <c r="AO621" s="58"/>
      <c r="AP621" s="58"/>
      <c r="AQ621" s="58"/>
      <c r="AR621" s="58"/>
      <c r="AS621" s="58"/>
      <c r="AT621" s="58"/>
    </row>
    <row r="622" spans="1:46" ht="12.75" customHeight="1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8"/>
      <c r="AN622" s="58"/>
      <c r="AO622" s="58"/>
      <c r="AP622" s="58"/>
      <c r="AQ622" s="58"/>
      <c r="AR622" s="58"/>
      <c r="AS622" s="58"/>
      <c r="AT622" s="58"/>
    </row>
    <row r="623" spans="1:46" ht="12.75" customHeight="1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8"/>
      <c r="AN623" s="58"/>
      <c r="AO623" s="58"/>
      <c r="AP623" s="58"/>
      <c r="AQ623" s="58"/>
      <c r="AR623" s="58"/>
      <c r="AS623" s="58"/>
      <c r="AT623" s="58"/>
    </row>
    <row r="624" spans="1:46" ht="12.75" customHeight="1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8"/>
      <c r="AN624" s="58"/>
      <c r="AO624" s="58"/>
      <c r="AP624" s="58"/>
      <c r="AQ624" s="58"/>
      <c r="AR624" s="58"/>
      <c r="AS624" s="58"/>
      <c r="AT624" s="58"/>
    </row>
    <row r="625" spans="1:46" ht="12.75" customHeight="1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8"/>
      <c r="AN625" s="58"/>
      <c r="AO625" s="58"/>
      <c r="AP625" s="58"/>
      <c r="AQ625" s="58"/>
      <c r="AR625" s="58"/>
      <c r="AS625" s="58"/>
      <c r="AT625" s="58"/>
    </row>
    <row r="626" spans="1:46" ht="12.75" customHeight="1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8"/>
      <c r="AN626" s="58"/>
      <c r="AO626" s="58"/>
      <c r="AP626" s="58"/>
      <c r="AQ626" s="58"/>
      <c r="AR626" s="58"/>
      <c r="AS626" s="58"/>
      <c r="AT626" s="58"/>
    </row>
    <row r="627" spans="1:46" ht="12.75" customHeight="1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8"/>
      <c r="AN627" s="58"/>
      <c r="AO627" s="58"/>
      <c r="AP627" s="58"/>
      <c r="AQ627" s="58"/>
      <c r="AR627" s="58"/>
      <c r="AS627" s="58"/>
      <c r="AT627" s="58"/>
    </row>
    <row r="628" spans="1:46" ht="12.75" customHeight="1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8"/>
      <c r="AN628" s="58"/>
      <c r="AO628" s="58"/>
      <c r="AP628" s="58"/>
      <c r="AQ628" s="58"/>
      <c r="AR628" s="58"/>
      <c r="AS628" s="58"/>
      <c r="AT628" s="58"/>
    </row>
    <row r="629" spans="1:46" ht="12.75" customHeight="1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8"/>
      <c r="AN629" s="58"/>
      <c r="AO629" s="58"/>
      <c r="AP629" s="58"/>
      <c r="AQ629" s="58"/>
      <c r="AR629" s="58"/>
      <c r="AS629" s="58"/>
      <c r="AT629" s="58"/>
    </row>
    <row r="630" spans="1:46" ht="12.75" customHeight="1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8"/>
      <c r="AN630" s="58"/>
      <c r="AO630" s="58"/>
      <c r="AP630" s="58"/>
      <c r="AQ630" s="58"/>
      <c r="AR630" s="58"/>
      <c r="AS630" s="58"/>
      <c r="AT630" s="58"/>
    </row>
    <row r="631" spans="1:46" ht="12.75" customHeight="1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8"/>
      <c r="AN631" s="58"/>
      <c r="AO631" s="58"/>
      <c r="AP631" s="58"/>
      <c r="AQ631" s="58"/>
      <c r="AR631" s="58"/>
      <c r="AS631" s="58"/>
      <c r="AT631" s="58"/>
    </row>
    <row r="632" spans="1:46" ht="12.75" customHeight="1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8"/>
      <c r="AN632" s="58"/>
      <c r="AO632" s="58"/>
      <c r="AP632" s="58"/>
      <c r="AQ632" s="58"/>
      <c r="AR632" s="58"/>
      <c r="AS632" s="58"/>
      <c r="AT632" s="58"/>
    </row>
    <row r="633" spans="1:46" ht="12.75" customHeight="1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8"/>
      <c r="AN633" s="58"/>
      <c r="AO633" s="58"/>
      <c r="AP633" s="58"/>
      <c r="AQ633" s="58"/>
      <c r="AR633" s="58"/>
      <c r="AS633" s="58"/>
      <c r="AT633" s="58"/>
    </row>
    <row r="634" spans="1:46" ht="12.75" customHeight="1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8"/>
      <c r="AN634" s="58"/>
      <c r="AO634" s="58"/>
      <c r="AP634" s="58"/>
      <c r="AQ634" s="58"/>
      <c r="AR634" s="58"/>
      <c r="AS634" s="58"/>
      <c r="AT634" s="58"/>
    </row>
    <row r="635" spans="1:46" ht="12.75" customHeight="1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8"/>
      <c r="AN635" s="58"/>
      <c r="AO635" s="58"/>
      <c r="AP635" s="58"/>
      <c r="AQ635" s="58"/>
      <c r="AR635" s="58"/>
      <c r="AS635" s="58"/>
      <c r="AT635" s="58"/>
    </row>
    <row r="636" spans="1:46" ht="12.75" customHeight="1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8"/>
      <c r="AN636" s="58"/>
      <c r="AO636" s="58"/>
      <c r="AP636" s="58"/>
      <c r="AQ636" s="58"/>
      <c r="AR636" s="58"/>
      <c r="AS636" s="58"/>
      <c r="AT636" s="58"/>
    </row>
    <row r="637" spans="1:46" ht="12.75" customHeight="1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8"/>
      <c r="AN637" s="58"/>
      <c r="AO637" s="58"/>
      <c r="AP637" s="58"/>
      <c r="AQ637" s="58"/>
      <c r="AR637" s="58"/>
      <c r="AS637" s="58"/>
      <c r="AT637" s="58"/>
    </row>
    <row r="638" spans="1:46" ht="12.75" customHeight="1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8"/>
      <c r="AN638" s="58"/>
      <c r="AO638" s="58"/>
      <c r="AP638" s="58"/>
      <c r="AQ638" s="58"/>
      <c r="AR638" s="58"/>
      <c r="AS638" s="58"/>
      <c r="AT638" s="58"/>
    </row>
    <row r="639" spans="1:46" ht="12.75" customHeight="1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8"/>
      <c r="AN639" s="58"/>
      <c r="AO639" s="58"/>
      <c r="AP639" s="58"/>
      <c r="AQ639" s="58"/>
      <c r="AR639" s="58"/>
      <c r="AS639" s="58"/>
      <c r="AT639" s="58"/>
    </row>
    <row r="640" spans="1:46" ht="12.75" customHeight="1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8"/>
      <c r="AN640" s="58"/>
      <c r="AO640" s="58"/>
      <c r="AP640" s="58"/>
      <c r="AQ640" s="58"/>
      <c r="AR640" s="58"/>
      <c r="AS640" s="58"/>
      <c r="AT640" s="58"/>
    </row>
    <row r="641" spans="1:46" ht="12.75" customHeight="1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8"/>
      <c r="AN641" s="58"/>
      <c r="AO641" s="58"/>
      <c r="AP641" s="58"/>
      <c r="AQ641" s="58"/>
      <c r="AR641" s="58"/>
      <c r="AS641" s="58"/>
      <c r="AT641" s="58"/>
    </row>
    <row r="642" spans="1:46" ht="12.75" customHeight="1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8"/>
      <c r="AN642" s="58"/>
      <c r="AO642" s="58"/>
      <c r="AP642" s="58"/>
      <c r="AQ642" s="58"/>
      <c r="AR642" s="58"/>
      <c r="AS642" s="58"/>
      <c r="AT642" s="58"/>
    </row>
    <row r="643" spans="1:46" ht="12.75" customHeight="1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8"/>
      <c r="AN643" s="58"/>
      <c r="AO643" s="58"/>
      <c r="AP643" s="58"/>
      <c r="AQ643" s="58"/>
      <c r="AR643" s="58"/>
      <c r="AS643" s="58"/>
      <c r="AT643" s="58"/>
    </row>
    <row r="644" spans="1:46" ht="12.75" customHeight="1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8"/>
      <c r="AN644" s="58"/>
      <c r="AO644" s="58"/>
      <c r="AP644" s="58"/>
      <c r="AQ644" s="58"/>
      <c r="AR644" s="58"/>
      <c r="AS644" s="58"/>
      <c r="AT644" s="58"/>
    </row>
    <row r="645" spans="1:46" ht="12.75" customHeight="1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8"/>
      <c r="AN645" s="58"/>
      <c r="AO645" s="58"/>
      <c r="AP645" s="58"/>
      <c r="AQ645" s="58"/>
      <c r="AR645" s="58"/>
      <c r="AS645" s="58"/>
      <c r="AT645" s="58"/>
    </row>
    <row r="646" spans="1:46" ht="12.75" customHeight="1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8"/>
      <c r="AN646" s="58"/>
      <c r="AO646" s="58"/>
      <c r="AP646" s="58"/>
      <c r="AQ646" s="58"/>
      <c r="AR646" s="58"/>
      <c r="AS646" s="58"/>
      <c r="AT646" s="58"/>
    </row>
    <row r="647" spans="1:46" ht="12.75" customHeight="1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8"/>
      <c r="AN647" s="58"/>
      <c r="AO647" s="58"/>
      <c r="AP647" s="58"/>
      <c r="AQ647" s="58"/>
      <c r="AR647" s="58"/>
      <c r="AS647" s="58"/>
      <c r="AT647" s="58"/>
    </row>
    <row r="648" spans="1:46" ht="12.75" customHeight="1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8"/>
      <c r="AN648" s="58"/>
      <c r="AO648" s="58"/>
      <c r="AP648" s="58"/>
      <c r="AQ648" s="58"/>
      <c r="AR648" s="58"/>
      <c r="AS648" s="58"/>
      <c r="AT648" s="58"/>
    </row>
    <row r="649" spans="1:46" ht="12.75" customHeight="1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8"/>
      <c r="AN649" s="58"/>
      <c r="AO649" s="58"/>
      <c r="AP649" s="58"/>
      <c r="AQ649" s="58"/>
      <c r="AR649" s="58"/>
      <c r="AS649" s="58"/>
      <c r="AT649" s="58"/>
    </row>
    <row r="650" spans="1:46" ht="12.75" customHeight="1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8"/>
      <c r="AN650" s="58"/>
      <c r="AO650" s="58"/>
      <c r="AP650" s="58"/>
      <c r="AQ650" s="58"/>
      <c r="AR650" s="58"/>
      <c r="AS650" s="58"/>
      <c r="AT650" s="58"/>
    </row>
    <row r="651" spans="1:46" ht="12.75" customHeight="1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8"/>
      <c r="AN651" s="58"/>
      <c r="AO651" s="58"/>
      <c r="AP651" s="58"/>
      <c r="AQ651" s="58"/>
      <c r="AR651" s="58"/>
      <c r="AS651" s="58"/>
      <c r="AT651" s="58"/>
    </row>
    <row r="652" spans="1:46" ht="12.75" customHeight="1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8"/>
      <c r="AN652" s="58"/>
      <c r="AO652" s="58"/>
      <c r="AP652" s="58"/>
      <c r="AQ652" s="58"/>
      <c r="AR652" s="58"/>
      <c r="AS652" s="58"/>
      <c r="AT652" s="58"/>
    </row>
    <row r="653" spans="1:46" ht="12.75" customHeight="1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8"/>
      <c r="AN653" s="58"/>
      <c r="AO653" s="58"/>
      <c r="AP653" s="58"/>
      <c r="AQ653" s="58"/>
      <c r="AR653" s="58"/>
      <c r="AS653" s="58"/>
      <c r="AT653" s="58"/>
    </row>
    <row r="654" spans="1:46" ht="12.75" customHeight="1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8"/>
      <c r="AN654" s="58"/>
      <c r="AO654" s="58"/>
      <c r="AP654" s="58"/>
      <c r="AQ654" s="58"/>
      <c r="AR654" s="58"/>
      <c r="AS654" s="58"/>
      <c r="AT654" s="58"/>
    </row>
    <row r="655" spans="1:46" ht="12.75" customHeight="1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8"/>
      <c r="AN655" s="58"/>
      <c r="AO655" s="58"/>
      <c r="AP655" s="58"/>
      <c r="AQ655" s="58"/>
      <c r="AR655" s="58"/>
      <c r="AS655" s="58"/>
      <c r="AT655" s="58"/>
    </row>
    <row r="656" spans="1:46" ht="12.75" customHeight="1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8"/>
      <c r="AN656" s="58"/>
      <c r="AO656" s="58"/>
      <c r="AP656" s="58"/>
      <c r="AQ656" s="58"/>
      <c r="AR656" s="58"/>
      <c r="AS656" s="58"/>
      <c r="AT656" s="58"/>
    </row>
    <row r="657" spans="1:46" ht="12.75" customHeight="1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8"/>
      <c r="AN657" s="58"/>
      <c r="AO657" s="58"/>
      <c r="AP657" s="58"/>
      <c r="AQ657" s="58"/>
      <c r="AR657" s="58"/>
      <c r="AS657" s="58"/>
      <c r="AT657" s="58"/>
    </row>
    <row r="658" spans="1:46" ht="12.75" customHeight="1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8"/>
      <c r="AN658" s="58"/>
      <c r="AO658" s="58"/>
      <c r="AP658" s="58"/>
      <c r="AQ658" s="58"/>
      <c r="AR658" s="58"/>
      <c r="AS658" s="58"/>
      <c r="AT658" s="58"/>
    </row>
    <row r="659" spans="1:46" ht="12.75" customHeight="1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8"/>
      <c r="AN659" s="58"/>
      <c r="AO659" s="58"/>
      <c r="AP659" s="58"/>
      <c r="AQ659" s="58"/>
      <c r="AR659" s="58"/>
      <c r="AS659" s="58"/>
      <c r="AT659" s="58"/>
    </row>
    <row r="660" spans="1:46" ht="12.75" customHeight="1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8"/>
      <c r="AN660" s="58"/>
      <c r="AO660" s="58"/>
      <c r="AP660" s="58"/>
      <c r="AQ660" s="58"/>
      <c r="AR660" s="58"/>
      <c r="AS660" s="58"/>
      <c r="AT660" s="58"/>
    </row>
    <row r="661" spans="1:46" ht="12.75" customHeight="1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8"/>
      <c r="AN661" s="58"/>
      <c r="AO661" s="58"/>
      <c r="AP661" s="58"/>
      <c r="AQ661" s="58"/>
      <c r="AR661" s="58"/>
      <c r="AS661" s="58"/>
      <c r="AT661" s="58"/>
    </row>
    <row r="662" spans="1:46" ht="12.75" customHeight="1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8"/>
      <c r="AN662" s="58"/>
      <c r="AO662" s="58"/>
      <c r="AP662" s="58"/>
      <c r="AQ662" s="58"/>
      <c r="AR662" s="58"/>
      <c r="AS662" s="58"/>
      <c r="AT662" s="58"/>
    </row>
    <row r="663" spans="1:46" ht="12.75" customHeight="1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8"/>
      <c r="AN663" s="58"/>
      <c r="AO663" s="58"/>
      <c r="AP663" s="58"/>
      <c r="AQ663" s="58"/>
      <c r="AR663" s="58"/>
      <c r="AS663" s="58"/>
      <c r="AT663" s="58"/>
    </row>
    <row r="664" spans="1:46" ht="12.75" customHeight="1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8"/>
      <c r="AN664" s="58"/>
      <c r="AO664" s="58"/>
      <c r="AP664" s="58"/>
      <c r="AQ664" s="58"/>
      <c r="AR664" s="58"/>
      <c r="AS664" s="58"/>
      <c r="AT664" s="58"/>
    </row>
    <row r="665" spans="1:46" ht="12.75" customHeight="1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8"/>
      <c r="AN665" s="58"/>
      <c r="AO665" s="58"/>
      <c r="AP665" s="58"/>
      <c r="AQ665" s="58"/>
      <c r="AR665" s="58"/>
      <c r="AS665" s="58"/>
      <c r="AT665" s="58"/>
    </row>
    <row r="666" spans="1:46" ht="12.75" customHeight="1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8"/>
      <c r="AN666" s="58"/>
      <c r="AO666" s="58"/>
      <c r="AP666" s="58"/>
      <c r="AQ666" s="58"/>
      <c r="AR666" s="58"/>
      <c r="AS666" s="58"/>
      <c r="AT666" s="58"/>
    </row>
    <row r="667" spans="1:46" ht="12.75" customHeight="1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8"/>
      <c r="AN667" s="58"/>
      <c r="AO667" s="58"/>
      <c r="AP667" s="58"/>
      <c r="AQ667" s="58"/>
      <c r="AR667" s="58"/>
      <c r="AS667" s="58"/>
      <c r="AT667" s="58"/>
    </row>
    <row r="668" spans="1:46" ht="12.75" customHeight="1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8"/>
      <c r="AN668" s="58"/>
      <c r="AO668" s="58"/>
      <c r="AP668" s="58"/>
      <c r="AQ668" s="58"/>
      <c r="AR668" s="58"/>
      <c r="AS668" s="58"/>
      <c r="AT668" s="58"/>
    </row>
    <row r="669" spans="1:46" ht="12.75" customHeight="1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8"/>
      <c r="AN669" s="58"/>
      <c r="AO669" s="58"/>
      <c r="AP669" s="58"/>
      <c r="AQ669" s="58"/>
      <c r="AR669" s="58"/>
      <c r="AS669" s="58"/>
      <c r="AT669" s="58"/>
    </row>
    <row r="670" spans="1:46" ht="12.75" customHeight="1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8"/>
      <c r="AN670" s="58"/>
      <c r="AO670" s="58"/>
      <c r="AP670" s="58"/>
      <c r="AQ670" s="58"/>
      <c r="AR670" s="58"/>
      <c r="AS670" s="58"/>
      <c r="AT670" s="58"/>
    </row>
    <row r="671" spans="1:46" ht="12.75" customHeight="1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8"/>
      <c r="AN671" s="58"/>
      <c r="AO671" s="58"/>
      <c r="AP671" s="58"/>
      <c r="AQ671" s="58"/>
      <c r="AR671" s="58"/>
      <c r="AS671" s="58"/>
      <c r="AT671" s="58"/>
    </row>
    <row r="672" spans="1:46" ht="12.75" customHeight="1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8"/>
      <c r="AN672" s="58"/>
      <c r="AO672" s="58"/>
      <c r="AP672" s="58"/>
      <c r="AQ672" s="58"/>
      <c r="AR672" s="58"/>
      <c r="AS672" s="58"/>
      <c r="AT672" s="58"/>
    </row>
    <row r="673" spans="1:46" ht="12.75" customHeight="1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8"/>
      <c r="AN673" s="58"/>
      <c r="AO673" s="58"/>
      <c r="AP673" s="58"/>
      <c r="AQ673" s="58"/>
      <c r="AR673" s="58"/>
      <c r="AS673" s="58"/>
      <c r="AT673" s="58"/>
    </row>
    <row r="674" spans="1:46" ht="12.75" customHeight="1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8"/>
      <c r="AN674" s="58"/>
      <c r="AO674" s="58"/>
      <c r="AP674" s="58"/>
      <c r="AQ674" s="58"/>
      <c r="AR674" s="58"/>
      <c r="AS674" s="58"/>
      <c r="AT674" s="58"/>
    </row>
    <row r="675" spans="1:46" ht="12.75" customHeight="1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8"/>
      <c r="AN675" s="58"/>
      <c r="AO675" s="58"/>
      <c r="AP675" s="58"/>
      <c r="AQ675" s="58"/>
      <c r="AR675" s="58"/>
      <c r="AS675" s="58"/>
      <c r="AT675" s="58"/>
    </row>
    <row r="676" spans="1:46" ht="12.75" customHeight="1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8"/>
      <c r="AN676" s="58"/>
      <c r="AO676" s="58"/>
      <c r="AP676" s="58"/>
      <c r="AQ676" s="58"/>
      <c r="AR676" s="58"/>
      <c r="AS676" s="58"/>
      <c r="AT676" s="58"/>
    </row>
    <row r="677" spans="1:46" ht="12.75" customHeight="1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8"/>
      <c r="AN677" s="58"/>
      <c r="AO677" s="58"/>
      <c r="AP677" s="58"/>
      <c r="AQ677" s="58"/>
      <c r="AR677" s="58"/>
      <c r="AS677" s="58"/>
      <c r="AT677" s="58"/>
    </row>
    <row r="678" spans="1:46" ht="12.75" customHeight="1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8"/>
      <c r="AN678" s="58"/>
      <c r="AO678" s="58"/>
      <c r="AP678" s="58"/>
      <c r="AQ678" s="58"/>
      <c r="AR678" s="58"/>
      <c r="AS678" s="58"/>
      <c r="AT678" s="58"/>
    </row>
    <row r="679" spans="1:46" ht="12.75" customHeight="1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8"/>
      <c r="AN679" s="58"/>
      <c r="AO679" s="58"/>
      <c r="AP679" s="58"/>
      <c r="AQ679" s="58"/>
      <c r="AR679" s="58"/>
      <c r="AS679" s="58"/>
      <c r="AT679" s="58"/>
    </row>
    <row r="680" spans="1:46" ht="12.75" customHeight="1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8"/>
      <c r="AN680" s="58"/>
      <c r="AO680" s="58"/>
      <c r="AP680" s="58"/>
      <c r="AQ680" s="58"/>
      <c r="AR680" s="58"/>
      <c r="AS680" s="58"/>
      <c r="AT680" s="58"/>
    </row>
    <row r="681" spans="1:46" ht="12.75" customHeight="1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8"/>
      <c r="AN681" s="58"/>
      <c r="AO681" s="58"/>
      <c r="AP681" s="58"/>
      <c r="AQ681" s="58"/>
      <c r="AR681" s="58"/>
      <c r="AS681" s="58"/>
      <c r="AT681" s="58"/>
    </row>
    <row r="682" spans="1:46" ht="12.75" customHeight="1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8"/>
      <c r="AN682" s="58"/>
      <c r="AO682" s="58"/>
      <c r="AP682" s="58"/>
      <c r="AQ682" s="58"/>
      <c r="AR682" s="58"/>
      <c r="AS682" s="58"/>
      <c r="AT682" s="58"/>
    </row>
    <row r="683" spans="1:46" ht="12.75" customHeight="1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8"/>
      <c r="AN683" s="58"/>
      <c r="AO683" s="58"/>
      <c r="AP683" s="58"/>
      <c r="AQ683" s="58"/>
      <c r="AR683" s="58"/>
      <c r="AS683" s="58"/>
      <c r="AT683" s="58"/>
    </row>
    <row r="684" spans="1:46" ht="12.75" customHeight="1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8"/>
      <c r="AN684" s="58"/>
      <c r="AO684" s="58"/>
      <c r="AP684" s="58"/>
      <c r="AQ684" s="58"/>
      <c r="AR684" s="58"/>
      <c r="AS684" s="58"/>
      <c r="AT684" s="58"/>
    </row>
    <row r="685" spans="1:46" ht="12.75" customHeight="1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8"/>
      <c r="AN685" s="58"/>
      <c r="AO685" s="58"/>
      <c r="AP685" s="58"/>
      <c r="AQ685" s="58"/>
      <c r="AR685" s="58"/>
      <c r="AS685" s="58"/>
      <c r="AT685" s="58"/>
    </row>
    <row r="686" spans="1:46" ht="12.75" customHeight="1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8"/>
      <c r="AN686" s="58"/>
      <c r="AO686" s="58"/>
      <c r="AP686" s="58"/>
      <c r="AQ686" s="58"/>
      <c r="AR686" s="58"/>
      <c r="AS686" s="58"/>
      <c r="AT686" s="58"/>
    </row>
    <row r="687" spans="1:46" ht="12.75" customHeight="1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8"/>
      <c r="AN687" s="58"/>
      <c r="AO687" s="58"/>
      <c r="AP687" s="58"/>
      <c r="AQ687" s="58"/>
      <c r="AR687" s="58"/>
      <c r="AS687" s="58"/>
      <c r="AT687" s="58"/>
    </row>
    <row r="688" spans="1:46" ht="12.75" customHeight="1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8"/>
      <c r="AN688" s="58"/>
      <c r="AO688" s="58"/>
      <c r="AP688" s="58"/>
      <c r="AQ688" s="58"/>
      <c r="AR688" s="58"/>
      <c r="AS688" s="58"/>
      <c r="AT688" s="58"/>
    </row>
    <row r="689" spans="1:46" ht="12.75" customHeight="1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8"/>
      <c r="AN689" s="58"/>
      <c r="AO689" s="58"/>
      <c r="AP689" s="58"/>
      <c r="AQ689" s="58"/>
      <c r="AR689" s="58"/>
      <c r="AS689" s="58"/>
      <c r="AT689" s="58"/>
    </row>
    <row r="690" spans="1:46" ht="12.75" customHeight="1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8"/>
      <c r="AN690" s="58"/>
      <c r="AO690" s="58"/>
      <c r="AP690" s="58"/>
      <c r="AQ690" s="58"/>
      <c r="AR690" s="58"/>
      <c r="AS690" s="58"/>
      <c r="AT690" s="58"/>
    </row>
    <row r="691" spans="1:46" ht="12.75" customHeight="1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8"/>
      <c r="AN691" s="58"/>
      <c r="AO691" s="58"/>
      <c r="AP691" s="58"/>
      <c r="AQ691" s="58"/>
      <c r="AR691" s="58"/>
      <c r="AS691" s="58"/>
      <c r="AT691" s="58"/>
    </row>
    <row r="692" spans="1:46" ht="12.75" customHeight="1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8"/>
      <c r="AN692" s="58"/>
      <c r="AO692" s="58"/>
      <c r="AP692" s="58"/>
      <c r="AQ692" s="58"/>
      <c r="AR692" s="58"/>
      <c r="AS692" s="58"/>
      <c r="AT692" s="58"/>
    </row>
    <row r="693" spans="1:46" ht="12.75" customHeight="1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8"/>
      <c r="AN693" s="58"/>
      <c r="AO693" s="58"/>
      <c r="AP693" s="58"/>
      <c r="AQ693" s="58"/>
      <c r="AR693" s="58"/>
      <c r="AS693" s="58"/>
      <c r="AT693" s="58"/>
    </row>
    <row r="694" spans="1:46" ht="12.75" customHeight="1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8"/>
      <c r="AN694" s="58"/>
      <c r="AO694" s="58"/>
      <c r="AP694" s="58"/>
      <c r="AQ694" s="58"/>
      <c r="AR694" s="58"/>
      <c r="AS694" s="58"/>
      <c r="AT694" s="58"/>
    </row>
    <row r="695" spans="1:46" ht="12.75" customHeight="1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8"/>
      <c r="AN695" s="58"/>
      <c r="AO695" s="58"/>
      <c r="AP695" s="58"/>
      <c r="AQ695" s="58"/>
      <c r="AR695" s="58"/>
      <c r="AS695" s="58"/>
      <c r="AT695" s="58"/>
    </row>
    <row r="696" spans="1:46" ht="12.75" customHeight="1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8"/>
      <c r="AN696" s="58"/>
      <c r="AO696" s="58"/>
      <c r="AP696" s="58"/>
      <c r="AQ696" s="58"/>
      <c r="AR696" s="58"/>
      <c r="AS696" s="58"/>
      <c r="AT696" s="58"/>
    </row>
    <row r="697" spans="1:46" ht="12.75" customHeight="1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8"/>
      <c r="AN697" s="58"/>
      <c r="AO697" s="58"/>
      <c r="AP697" s="58"/>
      <c r="AQ697" s="58"/>
      <c r="AR697" s="58"/>
      <c r="AS697" s="58"/>
      <c r="AT697" s="58"/>
    </row>
    <row r="698" spans="1:46" ht="12.75" customHeight="1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8"/>
      <c r="AN698" s="58"/>
      <c r="AO698" s="58"/>
      <c r="AP698" s="58"/>
      <c r="AQ698" s="58"/>
      <c r="AR698" s="58"/>
      <c r="AS698" s="58"/>
      <c r="AT698" s="58"/>
    </row>
    <row r="699" spans="1:46" ht="12.75" customHeight="1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8"/>
      <c r="AN699" s="58"/>
      <c r="AO699" s="58"/>
      <c r="AP699" s="58"/>
      <c r="AQ699" s="58"/>
      <c r="AR699" s="58"/>
      <c r="AS699" s="58"/>
      <c r="AT699" s="58"/>
    </row>
    <row r="700" spans="1:46" ht="12.75" customHeight="1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8"/>
      <c r="AN700" s="58"/>
      <c r="AO700" s="58"/>
      <c r="AP700" s="58"/>
      <c r="AQ700" s="58"/>
      <c r="AR700" s="58"/>
      <c r="AS700" s="58"/>
      <c r="AT700" s="58"/>
    </row>
    <row r="701" spans="1:46" ht="12.75" customHeight="1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8"/>
      <c r="AN701" s="58"/>
      <c r="AO701" s="58"/>
      <c r="AP701" s="58"/>
      <c r="AQ701" s="58"/>
      <c r="AR701" s="58"/>
      <c r="AS701" s="58"/>
      <c r="AT701" s="58"/>
    </row>
    <row r="702" spans="1:46" ht="12.75" customHeight="1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8"/>
      <c r="AN702" s="58"/>
      <c r="AO702" s="58"/>
      <c r="AP702" s="58"/>
      <c r="AQ702" s="58"/>
      <c r="AR702" s="58"/>
      <c r="AS702" s="58"/>
      <c r="AT702" s="58"/>
    </row>
    <row r="703" spans="1:46" ht="12.75" customHeight="1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8"/>
      <c r="AN703" s="58"/>
      <c r="AO703" s="58"/>
      <c r="AP703" s="58"/>
      <c r="AQ703" s="58"/>
      <c r="AR703" s="58"/>
      <c r="AS703" s="58"/>
      <c r="AT703" s="58"/>
    </row>
    <row r="704" spans="1:46" ht="12.75" customHeight="1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8"/>
      <c r="AN704" s="58"/>
      <c r="AO704" s="58"/>
      <c r="AP704" s="58"/>
      <c r="AQ704" s="58"/>
      <c r="AR704" s="58"/>
      <c r="AS704" s="58"/>
      <c r="AT704" s="58"/>
    </row>
    <row r="705" spans="1:46" ht="12.75" customHeight="1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8"/>
      <c r="AN705" s="58"/>
      <c r="AO705" s="58"/>
      <c r="AP705" s="58"/>
      <c r="AQ705" s="58"/>
      <c r="AR705" s="58"/>
      <c r="AS705" s="58"/>
      <c r="AT705" s="58"/>
    </row>
    <row r="706" spans="1:46" ht="12.75" customHeight="1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8"/>
      <c r="AN706" s="58"/>
      <c r="AO706" s="58"/>
      <c r="AP706" s="58"/>
      <c r="AQ706" s="58"/>
      <c r="AR706" s="58"/>
      <c r="AS706" s="58"/>
      <c r="AT706" s="58"/>
    </row>
    <row r="707" spans="1:46" ht="12.75" customHeight="1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8"/>
      <c r="AN707" s="58"/>
      <c r="AO707" s="58"/>
      <c r="AP707" s="58"/>
      <c r="AQ707" s="58"/>
      <c r="AR707" s="58"/>
      <c r="AS707" s="58"/>
      <c r="AT707" s="58"/>
    </row>
    <row r="708" spans="1:46" ht="12.75" customHeight="1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8"/>
      <c r="AN708" s="58"/>
      <c r="AO708" s="58"/>
      <c r="AP708" s="58"/>
      <c r="AQ708" s="58"/>
      <c r="AR708" s="58"/>
      <c r="AS708" s="58"/>
      <c r="AT708" s="58"/>
    </row>
    <row r="709" spans="1:46" ht="12.75" customHeight="1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8"/>
      <c r="AN709" s="58"/>
      <c r="AO709" s="58"/>
      <c r="AP709" s="58"/>
      <c r="AQ709" s="58"/>
      <c r="AR709" s="58"/>
      <c r="AS709" s="58"/>
      <c r="AT709" s="58"/>
    </row>
    <row r="710" spans="1:46" ht="12.75" customHeight="1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8"/>
      <c r="AN710" s="58"/>
      <c r="AO710" s="58"/>
      <c r="AP710" s="58"/>
      <c r="AQ710" s="58"/>
      <c r="AR710" s="58"/>
      <c r="AS710" s="58"/>
      <c r="AT710" s="58"/>
    </row>
    <row r="711" spans="1:46" ht="12.75" customHeight="1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8"/>
      <c r="AN711" s="58"/>
      <c r="AO711" s="58"/>
      <c r="AP711" s="58"/>
      <c r="AQ711" s="58"/>
      <c r="AR711" s="58"/>
      <c r="AS711" s="58"/>
      <c r="AT711" s="58"/>
    </row>
    <row r="712" spans="1:46" ht="12.75" customHeight="1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8"/>
      <c r="AN712" s="58"/>
      <c r="AO712" s="58"/>
      <c r="AP712" s="58"/>
      <c r="AQ712" s="58"/>
      <c r="AR712" s="58"/>
      <c r="AS712" s="58"/>
      <c r="AT712" s="58"/>
    </row>
    <row r="713" spans="1:46" ht="12.75" customHeight="1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8"/>
      <c r="AN713" s="58"/>
      <c r="AO713" s="58"/>
      <c r="AP713" s="58"/>
      <c r="AQ713" s="58"/>
      <c r="AR713" s="58"/>
      <c r="AS713" s="58"/>
      <c r="AT713" s="58"/>
    </row>
    <row r="714" spans="1:46" ht="12.75" customHeight="1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8"/>
      <c r="AN714" s="58"/>
      <c r="AO714" s="58"/>
      <c r="AP714" s="58"/>
      <c r="AQ714" s="58"/>
      <c r="AR714" s="58"/>
      <c r="AS714" s="58"/>
      <c r="AT714" s="58"/>
    </row>
    <row r="715" spans="1:46" ht="12.75" customHeight="1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8"/>
      <c r="AN715" s="58"/>
      <c r="AO715" s="58"/>
      <c r="AP715" s="58"/>
      <c r="AQ715" s="58"/>
      <c r="AR715" s="58"/>
      <c r="AS715" s="58"/>
      <c r="AT715" s="58"/>
    </row>
    <row r="716" spans="1:46" ht="12.75" customHeight="1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8"/>
      <c r="AN716" s="58"/>
      <c r="AO716" s="58"/>
      <c r="AP716" s="58"/>
      <c r="AQ716" s="58"/>
      <c r="AR716" s="58"/>
      <c r="AS716" s="58"/>
      <c r="AT716" s="58"/>
    </row>
    <row r="717" spans="1:46" ht="12.75" customHeight="1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8"/>
      <c r="AN717" s="58"/>
      <c r="AO717" s="58"/>
      <c r="AP717" s="58"/>
      <c r="AQ717" s="58"/>
      <c r="AR717" s="58"/>
      <c r="AS717" s="58"/>
      <c r="AT717" s="58"/>
    </row>
    <row r="718" spans="1:46" ht="12.75" customHeight="1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8"/>
      <c r="AN718" s="58"/>
      <c r="AO718" s="58"/>
      <c r="AP718" s="58"/>
      <c r="AQ718" s="58"/>
      <c r="AR718" s="58"/>
      <c r="AS718" s="58"/>
      <c r="AT718" s="58"/>
    </row>
    <row r="719" spans="1:46" ht="12.75" customHeight="1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8"/>
      <c r="AN719" s="58"/>
      <c r="AO719" s="58"/>
      <c r="AP719" s="58"/>
      <c r="AQ719" s="58"/>
      <c r="AR719" s="58"/>
      <c r="AS719" s="58"/>
      <c r="AT719" s="58"/>
    </row>
    <row r="720" spans="1:46" ht="12.75" customHeight="1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8"/>
      <c r="AN720" s="58"/>
      <c r="AO720" s="58"/>
      <c r="AP720" s="58"/>
      <c r="AQ720" s="58"/>
      <c r="AR720" s="58"/>
      <c r="AS720" s="58"/>
      <c r="AT720" s="58"/>
    </row>
    <row r="721" spans="1:46" ht="12.75" customHeight="1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8"/>
      <c r="AN721" s="58"/>
      <c r="AO721" s="58"/>
      <c r="AP721" s="58"/>
      <c r="AQ721" s="58"/>
      <c r="AR721" s="58"/>
      <c r="AS721" s="58"/>
      <c r="AT721" s="58"/>
    </row>
    <row r="722" spans="1:46" ht="12.75" customHeight="1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8"/>
      <c r="AN722" s="58"/>
      <c r="AO722" s="58"/>
      <c r="AP722" s="58"/>
      <c r="AQ722" s="58"/>
      <c r="AR722" s="58"/>
      <c r="AS722" s="58"/>
      <c r="AT722" s="58"/>
    </row>
    <row r="723" spans="1:46" ht="12.75" customHeight="1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8"/>
      <c r="AN723" s="58"/>
      <c r="AO723" s="58"/>
      <c r="AP723" s="58"/>
      <c r="AQ723" s="58"/>
      <c r="AR723" s="58"/>
      <c r="AS723" s="58"/>
      <c r="AT723" s="58"/>
    </row>
    <row r="724" spans="1:46" ht="12.75" customHeight="1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8"/>
      <c r="AN724" s="58"/>
      <c r="AO724" s="58"/>
      <c r="AP724" s="58"/>
      <c r="AQ724" s="58"/>
      <c r="AR724" s="58"/>
      <c r="AS724" s="58"/>
      <c r="AT724" s="58"/>
    </row>
    <row r="725" spans="1:46" ht="12.75" customHeight="1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8"/>
      <c r="AN725" s="58"/>
      <c r="AO725" s="58"/>
      <c r="AP725" s="58"/>
      <c r="AQ725" s="58"/>
      <c r="AR725" s="58"/>
      <c r="AS725" s="58"/>
      <c r="AT725" s="58"/>
    </row>
    <row r="726" spans="1:46" ht="12.75" customHeight="1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8"/>
      <c r="AN726" s="58"/>
      <c r="AO726" s="58"/>
      <c r="AP726" s="58"/>
      <c r="AQ726" s="58"/>
      <c r="AR726" s="58"/>
      <c r="AS726" s="58"/>
      <c r="AT726" s="58"/>
    </row>
    <row r="727" spans="1:46" ht="12.75" customHeight="1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8"/>
      <c r="AN727" s="58"/>
      <c r="AO727" s="58"/>
      <c r="AP727" s="58"/>
      <c r="AQ727" s="58"/>
      <c r="AR727" s="58"/>
      <c r="AS727" s="58"/>
      <c r="AT727" s="58"/>
    </row>
    <row r="728" spans="1:46" ht="12.75" customHeight="1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8"/>
      <c r="AN728" s="58"/>
      <c r="AO728" s="58"/>
      <c r="AP728" s="58"/>
      <c r="AQ728" s="58"/>
      <c r="AR728" s="58"/>
      <c r="AS728" s="58"/>
      <c r="AT728" s="58"/>
    </row>
    <row r="729" spans="1:46" ht="12.75" customHeight="1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8"/>
      <c r="AN729" s="58"/>
      <c r="AO729" s="58"/>
      <c r="AP729" s="58"/>
      <c r="AQ729" s="58"/>
      <c r="AR729" s="58"/>
      <c r="AS729" s="58"/>
      <c r="AT729" s="58"/>
    </row>
    <row r="730" spans="1:46" ht="12.75" customHeight="1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8"/>
      <c r="AN730" s="58"/>
      <c r="AO730" s="58"/>
      <c r="AP730" s="58"/>
      <c r="AQ730" s="58"/>
      <c r="AR730" s="58"/>
      <c r="AS730" s="58"/>
      <c r="AT730" s="58"/>
    </row>
    <row r="731" spans="1:46" ht="12.75" customHeight="1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8"/>
      <c r="AN731" s="58"/>
      <c r="AO731" s="58"/>
      <c r="AP731" s="58"/>
      <c r="AQ731" s="58"/>
      <c r="AR731" s="58"/>
      <c r="AS731" s="58"/>
      <c r="AT731" s="58"/>
    </row>
    <row r="732" spans="1:46" ht="12.75" customHeight="1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8"/>
      <c r="AN732" s="58"/>
      <c r="AO732" s="58"/>
      <c r="AP732" s="58"/>
      <c r="AQ732" s="58"/>
      <c r="AR732" s="58"/>
      <c r="AS732" s="58"/>
      <c r="AT732" s="58"/>
    </row>
    <row r="733" spans="1:46" ht="12.75" customHeight="1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8"/>
      <c r="AN733" s="58"/>
      <c r="AO733" s="58"/>
      <c r="AP733" s="58"/>
      <c r="AQ733" s="58"/>
      <c r="AR733" s="58"/>
      <c r="AS733" s="58"/>
      <c r="AT733" s="58"/>
    </row>
    <row r="734" spans="1:46" ht="12.75" customHeight="1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8"/>
      <c r="AN734" s="58"/>
      <c r="AO734" s="58"/>
      <c r="AP734" s="58"/>
      <c r="AQ734" s="58"/>
      <c r="AR734" s="58"/>
      <c r="AS734" s="58"/>
      <c r="AT734" s="58"/>
    </row>
    <row r="735" spans="1:46" ht="12.75" customHeight="1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8"/>
      <c r="AN735" s="58"/>
      <c r="AO735" s="58"/>
      <c r="AP735" s="58"/>
      <c r="AQ735" s="58"/>
      <c r="AR735" s="58"/>
      <c r="AS735" s="58"/>
      <c r="AT735" s="58"/>
    </row>
    <row r="736" spans="1:46" ht="12.75" customHeight="1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8"/>
      <c r="AN736" s="58"/>
      <c r="AO736" s="58"/>
      <c r="AP736" s="58"/>
      <c r="AQ736" s="58"/>
      <c r="AR736" s="58"/>
      <c r="AS736" s="58"/>
      <c r="AT736" s="58"/>
    </row>
    <row r="737" spans="1:46" ht="12.75" customHeight="1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8"/>
      <c r="AN737" s="58"/>
      <c r="AO737" s="58"/>
      <c r="AP737" s="58"/>
      <c r="AQ737" s="58"/>
      <c r="AR737" s="58"/>
      <c r="AS737" s="58"/>
      <c r="AT737" s="58"/>
    </row>
    <row r="738" spans="1:46" ht="12.75" customHeight="1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8"/>
      <c r="AN738" s="58"/>
      <c r="AO738" s="58"/>
      <c r="AP738" s="58"/>
      <c r="AQ738" s="58"/>
      <c r="AR738" s="58"/>
      <c r="AS738" s="58"/>
      <c r="AT738" s="58"/>
    </row>
    <row r="739" spans="1:46" ht="12.75" customHeight="1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8"/>
      <c r="AN739" s="58"/>
      <c r="AO739" s="58"/>
      <c r="AP739" s="58"/>
      <c r="AQ739" s="58"/>
      <c r="AR739" s="58"/>
      <c r="AS739" s="58"/>
      <c r="AT739" s="58"/>
    </row>
    <row r="740" spans="1:46" ht="12.75" customHeight="1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8"/>
      <c r="AN740" s="58"/>
      <c r="AO740" s="58"/>
      <c r="AP740" s="58"/>
      <c r="AQ740" s="58"/>
      <c r="AR740" s="58"/>
      <c r="AS740" s="58"/>
      <c r="AT740" s="58"/>
    </row>
    <row r="741" spans="1:46" ht="12.75" customHeight="1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8"/>
      <c r="AN741" s="58"/>
      <c r="AO741" s="58"/>
      <c r="AP741" s="58"/>
      <c r="AQ741" s="58"/>
      <c r="AR741" s="58"/>
      <c r="AS741" s="58"/>
      <c r="AT741" s="58"/>
    </row>
    <row r="742" spans="1:46" ht="12.75" customHeight="1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8"/>
      <c r="AN742" s="58"/>
      <c r="AO742" s="58"/>
      <c r="AP742" s="58"/>
      <c r="AQ742" s="58"/>
      <c r="AR742" s="58"/>
      <c r="AS742" s="58"/>
      <c r="AT742" s="58"/>
    </row>
    <row r="743" spans="1:46" ht="12.75" customHeight="1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8"/>
      <c r="AN743" s="58"/>
      <c r="AO743" s="58"/>
      <c r="AP743" s="58"/>
      <c r="AQ743" s="58"/>
      <c r="AR743" s="58"/>
      <c r="AS743" s="58"/>
      <c r="AT743" s="58"/>
    </row>
    <row r="744" spans="1:46" ht="12.75" customHeight="1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8"/>
      <c r="AN744" s="58"/>
      <c r="AO744" s="58"/>
      <c r="AP744" s="58"/>
      <c r="AQ744" s="58"/>
      <c r="AR744" s="58"/>
      <c r="AS744" s="58"/>
      <c r="AT744" s="58"/>
    </row>
    <row r="745" spans="1:46" ht="12.75" customHeight="1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8"/>
      <c r="AN745" s="58"/>
      <c r="AO745" s="58"/>
      <c r="AP745" s="58"/>
      <c r="AQ745" s="58"/>
      <c r="AR745" s="58"/>
      <c r="AS745" s="58"/>
      <c r="AT745" s="58"/>
    </row>
    <row r="746" spans="1:46" ht="12.75" customHeight="1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8"/>
      <c r="AN746" s="58"/>
      <c r="AO746" s="58"/>
      <c r="AP746" s="58"/>
      <c r="AQ746" s="58"/>
      <c r="AR746" s="58"/>
      <c r="AS746" s="58"/>
      <c r="AT746" s="58"/>
    </row>
    <row r="747" spans="1:46" ht="12.75" customHeight="1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8"/>
      <c r="AN747" s="58"/>
      <c r="AO747" s="58"/>
      <c r="AP747" s="58"/>
      <c r="AQ747" s="58"/>
      <c r="AR747" s="58"/>
      <c r="AS747" s="58"/>
      <c r="AT747" s="58"/>
    </row>
    <row r="748" spans="1:46" ht="12.75" customHeight="1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8"/>
      <c r="AN748" s="58"/>
      <c r="AO748" s="58"/>
      <c r="AP748" s="58"/>
      <c r="AQ748" s="58"/>
      <c r="AR748" s="58"/>
      <c r="AS748" s="58"/>
      <c r="AT748" s="58"/>
    </row>
    <row r="749" spans="1:46" ht="12.75" customHeight="1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8"/>
      <c r="AN749" s="58"/>
      <c r="AO749" s="58"/>
      <c r="AP749" s="58"/>
      <c r="AQ749" s="58"/>
      <c r="AR749" s="58"/>
      <c r="AS749" s="58"/>
      <c r="AT749" s="58"/>
    </row>
    <row r="750" spans="1:46" ht="12.75" customHeight="1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8"/>
      <c r="AN750" s="58"/>
      <c r="AO750" s="58"/>
      <c r="AP750" s="58"/>
      <c r="AQ750" s="58"/>
      <c r="AR750" s="58"/>
      <c r="AS750" s="58"/>
      <c r="AT750" s="58"/>
    </row>
    <row r="751" spans="1:46" ht="12.75" customHeight="1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8"/>
      <c r="AN751" s="58"/>
      <c r="AO751" s="58"/>
      <c r="AP751" s="58"/>
      <c r="AQ751" s="58"/>
      <c r="AR751" s="58"/>
      <c r="AS751" s="58"/>
      <c r="AT751" s="58"/>
    </row>
    <row r="752" spans="1:46" ht="12.75" customHeight="1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8"/>
      <c r="AN752" s="58"/>
      <c r="AO752" s="58"/>
      <c r="AP752" s="58"/>
      <c r="AQ752" s="58"/>
      <c r="AR752" s="58"/>
      <c r="AS752" s="58"/>
      <c r="AT752" s="58"/>
    </row>
    <row r="753" spans="1:46" ht="12.75" customHeight="1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8"/>
      <c r="AN753" s="58"/>
      <c r="AO753" s="58"/>
      <c r="AP753" s="58"/>
      <c r="AQ753" s="58"/>
      <c r="AR753" s="58"/>
      <c r="AS753" s="58"/>
      <c r="AT753" s="58"/>
    </row>
    <row r="754" spans="1:46" ht="12.75" customHeight="1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8"/>
      <c r="AN754" s="58"/>
      <c r="AO754" s="58"/>
      <c r="AP754" s="58"/>
      <c r="AQ754" s="58"/>
      <c r="AR754" s="58"/>
      <c r="AS754" s="58"/>
      <c r="AT754" s="58"/>
    </row>
    <row r="755" spans="1:46" ht="12.75" customHeight="1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8"/>
      <c r="AN755" s="58"/>
      <c r="AO755" s="58"/>
      <c r="AP755" s="58"/>
      <c r="AQ755" s="58"/>
      <c r="AR755" s="58"/>
      <c r="AS755" s="58"/>
      <c r="AT755" s="58"/>
    </row>
    <row r="756" spans="1:46" ht="12.75" customHeight="1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8"/>
      <c r="AN756" s="58"/>
      <c r="AO756" s="58"/>
      <c r="AP756" s="58"/>
      <c r="AQ756" s="58"/>
      <c r="AR756" s="58"/>
      <c r="AS756" s="58"/>
      <c r="AT756" s="58"/>
    </row>
    <row r="757" spans="1:46" ht="12.75" customHeight="1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8"/>
      <c r="AN757" s="58"/>
      <c r="AO757" s="58"/>
      <c r="AP757" s="58"/>
      <c r="AQ757" s="58"/>
      <c r="AR757" s="58"/>
      <c r="AS757" s="58"/>
      <c r="AT757" s="58"/>
    </row>
    <row r="758" spans="1:46" ht="12.75" customHeight="1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8"/>
      <c r="AN758" s="58"/>
      <c r="AO758" s="58"/>
      <c r="AP758" s="58"/>
      <c r="AQ758" s="58"/>
      <c r="AR758" s="58"/>
      <c r="AS758" s="58"/>
      <c r="AT758" s="58"/>
    </row>
    <row r="759" spans="1:46" ht="12.75" customHeight="1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8"/>
      <c r="AN759" s="58"/>
      <c r="AO759" s="58"/>
      <c r="AP759" s="58"/>
      <c r="AQ759" s="58"/>
      <c r="AR759" s="58"/>
      <c r="AS759" s="58"/>
      <c r="AT759" s="58"/>
    </row>
    <row r="760" spans="1:46" ht="12.75" customHeight="1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8"/>
      <c r="AN760" s="58"/>
      <c r="AO760" s="58"/>
      <c r="AP760" s="58"/>
      <c r="AQ760" s="58"/>
      <c r="AR760" s="58"/>
      <c r="AS760" s="58"/>
      <c r="AT760" s="58"/>
    </row>
    <row r="761" spans="1:46" ht="12.75" customHeight="1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8"/>
      <c r="AN761" s="58"/>
      <c r="AO761" s="58"/>
      <c r="AP761" s="58"/>
      <c r="AQ761" s="58"/>
      <c r="AR761" s="58"/>
      <c r="AS761" s="58"/>
      <c r="AT761" s="58"/>
    </row>
    <row r="762" spans="1:46" ht="12.75" customHeight="1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8"/>
      <c r="AN762" s="58"/>
      <c r="AO762" s="58"/>
      <c r="AP762" s="58"/>
      <c r="AQ762" s="58"/>
      <c r="AR762" s="58"/>
      <c r="AS762" s="58"/>
      <c r="AT762" s="58"/>
    </row>
    <row r="763" spans="1:46" ht="12.75" customHeight="1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8"/>
      <c r="AN763" s="58"/>
      <c r="AO763" s="58"/>
      <c r="AP763" s="58"/>
      <c r="AQ763" s="58"/>
      <c r="AR763" s="58"/>
      <c r="AS763" s="58"/>
      <c r="AT763" s="58"/>
    </row>
    <row r="764" spans="1:46" ht="12.75" customHeight="1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8"/>
      <c r="AN764" s="58"/>
      <c r="AO764" s="58"/>
      <c r="AP764" s="58"/>
      <c r="AQ764" s="58"/>
      <c r="AR764" s="58"/>
      <c r="AS764" s="58"/>
      <c r="AT764" s="58"/>
    </row>
    <row r="765" spans="1:46" ht="12.75" customHeight="1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8"/>
      <c r="AN765" s="58"/>
      <c r="AO765" s="58"/>
      <c r="AP765" s="58"/>
      <c r="AQ765" s="58"/>
      <c r="AR765" s="58"/>
      <c r="AS765" s="58"/>
      <c r="AT765" s="58"/>
    </row>
    <row r="766" spans="1:46" ht="12.75" customHeight="1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8"/>
      <c r="AN766" s="58"/>
      <c r="AO766" s="58"/>
      <c r="AP766" s="58"/>
      <c r="AQ766" s="58"/>
      <c r="AR766" s="58"/>
      <c r="AS766" s="58"/>
      <c r="AT766" s="58"/>
    </row>
    <row r="767" spans="1:46" ht="12.75" customHeight="1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8"/>
      <c r="AN767" s="58"/>
      <c r="AO767" s="58"/>
      <c r="AP767" s="58"/>
      <c r="AQ767" s="58"/>
      <c r="AR767" s="58"/>
      <c r="AS767" s="58"/>
      <c r="AT767" s="58"/>
    </row>
    <row r="768" spans="1:46" ht="12.75" customHeight="1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8"/>
      <c r="AN768" s="58"/>
      <c r="AO768" s="58"/>
      <c r="AP768" s="58"/>
      <c r="AQ768" s="58"/>
      <c r="AR768" s="58"/>
      <c r="AS768" s="58"/>
      <c r="AT768" s="58"/>
    </row>
    <row r="769" spans="1:46" ht="12.75" customHeight="1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8"/>
      <c r="AN769" s="58"/>
      <c r="AO769" s="58"/>
      <c r="AP769" s="58"/>
      <c r="AQ769" s="58"/>
      <c r="AR769" s="58"/>
      <c r="AS769" s="58"/>
      <c r="AT769" s="58"/>
    </row>
    <row r="770" spans="1:46" ht="12.75" customHeight="1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8"/>
      <c r="AN770" s="58"/>
      <c r="AO770" s="58"/>
      <c r="AP770" s="58"/>
      <c r="AQ770" s="58"/>
      <c r="AR770" s="58"/>
      <c r="AS770" s="58"/>
      <c r="AT770" s="58"/>
    </row>
    <row r="771" spans="1:46" ht="12.75" customHeight="1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8"/>
      <c r="AN771" s="58"/>
      <c r="AO771" s="58"/>
      <c r="AP771" s="58"/>
      <c r="AQ771" s="58"/>
      <c r="AR771" s="58"/>
      <c r="AS771" s="58"/>
      <c r="AT771" s="58"/>
    </row>
    <row r="772" spans="1:46" ht="12.75" customHeight="1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8"/>
      <c r="AN772" s="58"/>
      <c r="AO772" s="58"/>
      <c r="AP772" s="58"/>
      <c r="AQ772" s="58"/>
      <c r="AR772" s="58"/>
      <c r="AS772" s="58"/>
      <c r="AT772" s="58"/>
    </row>
    <row r="773" spans="1:46" ht="12.75" customHeight="1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8"/>
      <c r="AN773" s="58"/>
      <c r="AO773" s="58"/>
      <c r="AP773" s="58"/>
      <c r="AQ773" s="58"/>
      <c r="AR773" s="58"/>
      <c r="AS773" s="58"/>
      <c r="AT773" s="58"/>
    </row>
    <row r="774" spans="1:46" ht="12.75" customHeight="1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8"/>
      <c r="AN774" s="58"/>
      <c r="AO774" s="58"/>
      <c r="AP774" s="58"/>
      <c r="AQ774" s="58"/>
      <c r="AR774" s="58"/>
      <c r="AS774" s="58"/>
      <c r="AT774" s="58"/>
    </row>
    <row r="775" spans="1:46" ht="12.75" customHeight="1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8"/>
      <c r="AN775" s="58"/>
      <c r="AO775" s="58"/>
      <c r="AP775" s="58"/>
      <c r="AQ775" s="58"/>
      <c r="AR775" s="58"/>
      <c r="AS775" s="58"/>
      <c r="AT775" s="58"/>
    </row>
    <row r="776" spans="1:46" ht="12.75" customHeight="1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8"/>
      <c r="AN776" s="58"/>
      <c r="AO776" s="58"/>
      <c r="AP776" s="58"/>
      <c r="AQ776" s="58"/>
      <c r="AR776" s="58"/>
      <c r="AS776" s="58"/>
      <c r="AT776" s="58"/>
    </row>
    <row r="777" spans="1:46" ht="12.75" customHeight="1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8"/>
      <c r="AN777" s="58"/>
      <c r="AO777" s="58"/>
      <c r="AP777" s="58"/>
      <c r="AQ777" s="58"/>
      <c r="AR777" s="58"/>
      <c r="AS777" s="58"/>
      <c r="AT777" s="58"/>
    </row>
    <row r="778" spans="1:46" ht="12.75" customHeight="1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8"/>
      <c r="AN778" s="58"/>
      <c r="AO778" s="58"/>
      <c r="AP778" s="58"/>
      <c r="AQ778" s="58"/>
      <c r="AR778" s="58"/>
      <c r="AS778" s="58"/>
      <c r="AT778" s="58"/>
    </row>
    <row r="779" spans="1:46" ht="12.75" customHeight="1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8"/>
      <c r="AN779" s="58"/>
      <c r="AO779" s="58"/>
      <c r="AP779" s="58"/>
      <c r="AQ779" s="58"/>
      <c r="AR779" s="58"/>
      <c r="AS779" s="58"/>
      <c r="AT779" s="58"/>
    </row>
    <row r="780" spans="1:46" ht="12.75" customHeight="1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8"/>
      <c r="AN780" s="58"/>
      <c r="AO780" s="58"/>
      <c r="AP780" s="58"/>
      <c r="AQ780" s="58"/>
      <c r="AR780" s="58"/>
      <c r="AS780" s="58"/>
      <c r="AT780" s="58"/>
    </row>
    <row r="781" spans="1:46" ht="12.75" customHeight="1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8"/>
      <c r="AN781" s="58"/>
      <c r="AO781" s="58"/>
      <c r="AP781" s="58"/>
      <c r="AQ781" s="58"/>
      <c r="AR781" s="58"/>
      <c r="AS781" s="58"/>
      <c r="AT781" s="58"/>
    </row>
    <row r="782" spans="1:46" ht="12.75" customHeight="1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8"/>
      <c r="AN782" s="58"/>
      <c r="AO782" s="58"/>
      <c r="AP782" s="58"/>
      <c r="AQ782" s="58"/>
      <c r="AR782" s="58"/>
      <c r="AS782" s="58"/>
      <c r="AT782" s="58"/>
    </row>
    <row r="783" spans="1:46" ht="12.75" customHeight="1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8"/>
      <c r="AN783" s="58"/>
      <c r="AO783" s="58"/>
      <c r="AP783" s="58"/>
      <c r="AQ783" s="58"/>
      <c r="AR783" s="58"/>
      <c r="AS783" s="58"/>
      <c r="AT783" s="58"/>
    </row>
    <row r="784" spans="1:46" ht="12.75" customHeight="1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8"/>
      <c r="AN784" s="58"/>
      <c r="AO784" s="58"/>
      <c r="AP784" s="58"/>
      <c r="AQ784" s="58"/>
      <c r="AR784" s="58"/>
      <c r="AS784" s="58"/>
      <c r="AT784" s="58"/>
    </row>
    <row r="785" spans="1:46" ht="12.75" customHeight="1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8"/>
      <c r="AN785" s="58"/>
      <c r="AO785" s="58"/>
      <c r="AP785" s="58"/>
      <c r="AQ785" s="58"/>
      <c r="AR785" s="58"/>
      <c r="AS785" s="58"/>
      <c r="AT785" s="58"/>
    </row>
    <row r="786" spans="1:46" ht="12.75" customHeight="1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8"/>
      <c r="AN786" s="58"/>
      <c r="AO786" s="58"/>
      <c r="AP786" s="58"/>
      <c r="AQ786" s="58"/>
      <c r="AR786" s="58"/>
      <c r="AS786" s="58"/>
      <c r="AT786" s="58"/>
    </row>
    <row r="787" spans="1:46" ht="12.75" customHeight="1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8"/>
      <c r="AN787" s="58"/>
      <c r="AO787" s="58"/>
      <c r="AP787" s="58"/>
      <c r="AQ787" s="58"/>
      <c r="AR787" s="58"/>
      <c r="AS787" s="58"/>
      <c r="AT787" s="58"/>
    </row>
    <row r="788" spans="1:46" ht="12.75" customHeight="1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8"/>
      <c r="AN788" s="58"/>
      <c r="AO788" s="58"/>
      <c r="AP788" s="58"/>
      <c r="AQ788" s="58"/>
      <c r="AR788" s="58"/>
      <c r="AS788" s="58"/>
      <c r="AT788" s="58"/>
    </row>
    <row r="789" spans="1:46" ht="12.75" customHeight="1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8"/>
      <c r="AN789" s="58"/>
      <c r="AO789" s="58"/>
      <c r="AP789" s="58"/>
      <c r="AQ789" s="58"/>
      <c r="AR789" s="58"/>
      <c r="AS789" s="58"/>
      <c r="AT789" s="58"/>
    </row>
    <row r="790" spans="1:46" ht="12.75" customHeight="1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8"/>
      <c r="AN790" s="58"/>
      <c r="AO790" s="58"/>
      <c r="AP790" s="58"/>
      <c r="AQ790" s="58"/>
      <c r="AR790" s="58"/>
      <c r="AS790" s="58"/>
      <c r="AT790" s="58"/>
    </row>
    <row r="791" spans="1:46" ht="12.75" customHeight="1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8"/>
      <c r="AN791" s="58"/>
      <c r="AO791" s="58"/>
      <c r="AP791" s="58"/>
      <c r="AQ791" s="58"/>
      <c r="AR791" s="58"/>
      <c r="AS791" s="58"/>
      <c r="AT791" s="58"/>
    </row>
    <row r="792" spans="1:46" ht="12.75" customHeight="1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8"/>
      <c r="AN792" s="58"/>
      <c r="AO792" s="58"/>
      <c r="AP792" s="58"/>
      <c r="AQ792" s="58"/>
      <c r="AR792" s="58"/>
      <c r="AS792" s="58"/>
      <c r="AT792" s="58"/>
    </row>
    <row r="793" spans="1:46" ht="12.75" customHeight="1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8"/>
      <c r="AN793" s="58"/>
      <c r="AO793" s="58"/>
      <c r="AP793" s="58"/>
      <c r="AQ793" s="58"/>
      <c r="AR793" s="58"/>
      <c r="AS793" s="58"/>
      <c r="AT793" s="58"/>
    </row>
    <row r="794" spans="1:46" ht="12.75" customHeight="1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8"/>
      <c r="AN794" s="58"/>
      <c r="AO794" s="58"/>
      <c r="AP794" s="58"/>
      <c r="AQ794" s="58"/>
      <c r="AR794" s="58"/>
      <c r="AS794" s="58"/>
      <c r="AT794" s="58"/>
    </row>
    <row r="795" spans="1:46" ht="12.75" customHeight="1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8"/>
      <c r="AN795" s="58"/>
      <c r="AO795" s="58"/>
      <c r="AP795" s="58"/>
      <c r="AQ795" s="58"/>
      <c r="AR795" s="58"/>
      <c r="AS795" s="58"/>
      <c r="AT795" s="58"/>
    </row>
    <row r="796" spans="1:46" ht="12.75" customHeight="1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8"/>
      <c r="AN796" s="58"/>
      <c r="AO796" s="58"/>
      <c r="AP796" s="58"/>
      <c r="AQ796" s="58"/>
      <c r="AR796" s="58"/>
      <c r="AS796" s="58"/>
      <c r="AT796" s="58"/>
    </row>
    <row r="797" spans="1:46" ht="12.75" customHeight="1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8"/>
      <c r="AN797" s="58"/>
      <c r="AO797" s="58"/>
      <c r="AP797" s="58"/>
      <c r="AQ797" s="58"/>
      <c r="AR797" s="58"/>
      <c r="AS797" s="58"/>
      <c r="AT797" s="58"/>
    </row>
    <row r="798" spans="1:46" ht="12.75" customHeight="1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8"/>
      <c r="AN798" s="58"/>
      <c r="AO798" s="58"/>
      <c r="AP798" s="58"/>
      <c r="AQ798" s="58"/>
      <c r="AR798" s="58"/>
      <c r="AS798" s="58"/>
      <c r="AT798" s="58"/>
    </row>
    <row r="799" spans="1:46" ht="12.75" customHeight="1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8"/>
      <c r="AN799" s="58"/>
      <c r="AO799" s="58"/>
      <c r="AP799" s="58"/>
      <c r="AQ799" s="58"/>
      <c r="AR799" s="58"/>
      <c r="AS799" s="58"/>
      <c r="AT799" s="58"/>
    </row>
    <row r="800" spans="1:46" ht="12.75" customHeight="1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8"/>
      <c r="AN800" s="58"/>
      <c r="AO800" s="58"/>
      <c r="AP800" s="58"/>
      <c r="AQ800" s="58"/>
      <c r="AR800" s="58"/>
      <c r="AS800" s="58"/>
      <c r="AT800" s="58"/>
    </row>
    <row r="801" spans="1:46" ht="12.75" customHeight="1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8"/>
      <c r="AN801" s="58"/>
      <c r="AO801" s="58"/>
      <c r="AP801" s="58"/>
      <c r="AQ801" s="58"/>
      <c r="AR801" s="58"/>
      <c r="AS801" s="58"/>
      <c r="AT801" s="58"/>
    </row>
    <row r="802" spans="1:46" ht="12.75" customHeight="1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8"/>
      <c r="AN802" s="58"/>
      <c r="AO802" s="58"/>
      <c r="AP802" s="58"/>
      <c r="AQ802" s="58"/>
      <c r="AR802" s="58"/>
      <c r="AS802" s="58"/>
      <c r="AT802" s="58"/>
    </row>
    <row r="803" spans="1:46" ht="12.75" customHeight="1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8"/>
      <c r="AN803" s="58"/>
      <c r="AO803" s="58"/>
      <c r="AP803" s="58"/>
      <c r="AQ803" s="58"/>
      <c r="AR803" s="58"/>
      <c r="AS803" s="58"/>
      <c r="AT803" s="58"/>
    </row>
    <row r="804" spans="1:46" ht="12.75" customHeight="1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8"/>
      <c r="AN804" s="58"/>
      <c r="AO804" s="58"/>
      <c r="AP804" s="58"/>
      <c r="AQ804" s="58"/>
      <c r="AR804" s="58"/>
      <c r="AS804" s="58"/>
      <c r="AT804" s="58"/>
    </row>
    <row r="805" spans="1:46" ht="12.75" customHeight="1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8"/>
      <c r="AN805" s="58"/>
      <c r="AO805" s="58"/>
      <c r="AP805" s="58"/>
      <c r="AQ805" s="58"/>
      <c r="AR805" s="58"/>
      <c r="AS805" s="58"/>
      <c r="AT805" s="58"/>
    </row>
    <row r="806" spans="1:46" ht="12.75" customHeight="1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8"/>
      <c r="AN806" s="58"/>
      <c r="AO806" s="58"/>
      <c r="AP806" s="58"/>
      <c r="AQ806" s="58"/>
      <c r="AR806" s="58"/>
      <c r="AS806" s="58"/>
      <c r="AT806" s="58"/>
    </row>
    <row r="807" spans="1:46" ht="12.75" customHeight="1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8"/>
      <c r="AN807" s="58"/>
      <c r="AO807" s="58"/>
      <c r="AP807" s="58"/>
      <c r="AQ807" s="58"/>
      <c r="AR807" s="58"/>
      <c r="AS807" s="58"/>
      <c r="AT807" s="58"/>
    </row>
    <row r="808" spans="1:46" ht="12.75" customHeight="1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8"/>
      <c r="AN808" s="58"/>
      <c r="AO808" s="58"/>
      <c r="AP808" s="58"/>
      <c r="AQ808" s="58"/>
      <c r="AR808" s="58"/>
      <c r="AS808" s="58"/>
      <c r="AT808" s="58"/>
    </row>
    <row r="809" spans="1:46" ht="12.75" customHeight="1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8"/>
      <c r="AN809" s="58"/>
      <c r="AO809" s="58"/>
      <c r="AP809" s="58"/>
      <c r="AQ809" s="58"/>
      <c r="AR809" s="58"/>
      <c r="AS809" s="58"/>
      <c r="AT809" s="58"/>
    </row>
    <row r="810" spans="1:46" ht="12.75" customHeight="1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8"/>
      <c r="AN810" s="58"/>
      <c r="AO810" s="58"/>
      <c r="AP810" s="58"/>
      <c r="AQ810" s="58"/>
      <c r="AR810" s="58"/>
      <c r="AS810" s="58"/>
      <c r="AT810" s="58"/>
    </row>
    <row r="811" spans="1:46" ht="12.75" customHeight="1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8"/>
      <c r="AN811" s="58"/>
      <c r="AO811" s="58"/>
      <c r="AP811" s="58"/>
      <c r="AQ811" s="58"/>
      <c r="AR811" s="58"/>
      <c r="AS811" s="58"/>
      <c r="AT811" s="58"/>
    </row>
    <row r="812" spans="1:46" ht="12.75" customHeight="1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8"/>
      <c r="AN812" s="58"/>
      <c r="AO812" s="58"/>
      <c r="AP812" s="58"/>
      <c r="AQ812" s="58"/>
      <c r="AR812" s="58"/>
      <c r="AS812" s="58"/>
      <c r="AT812" s="58"/>
    </row>
    <row r="813" spans="1:46" ht="12.75" customHeight="1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8"/>
      <c r="AN813" s="58"/>
      <c r="AO813" s="58"/>
      <c r="AP813" s="58"/>
      <c r="AQ813" s="58"/>
      <c r="AR813" s="58"/>
      <c r="AS813" s="58"/>
      <c r="AT813" s="58"/>
    </row>
    <row r="814" spans="1:46" ht="12.75" customHeight="1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8"/>
      <c r="AN814" s="58"/>
      <c r="AO814" s="58"/>
      <c r="AP814" s="58"/>
      <c r="AQ814" s="58"/>
      <c r="AR814" s="58"/>
      <c r="AS814" s="58"/>
      <c r="AT814" s="58"/>
    </row>
    <row r="815" spans="1:46" ht="12.75" customHeight="1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8"/>
      <c r="AN815" s="58"/>
      <c r="AO815" s="58"/>
      <c r="AP815" s="58"/>
      <c r="AQ815" s="58"/>
      <c r="AR815" s="58"/>
      <c r="AS815" s="58"/>
      <c r="AT815" s="58"/>
    </row>
    <row r="816" spans="1:46" ht="12.75" customHeight="1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8"/>
      <c r="AN816" s="58"/>
      <c r="AO816" s="58"/>
      <c r="AP816" s="58"/>
      <c r="AQ816" s="58"/>
      <c r="AR816" s="58"/>
      <c r="AS816" s="58"/>
      <c r="AT816" s="58"/>
    </row>
    <row r="817" spans="1:46" ht="12.75" customHeight="1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8"/>
      <c r="AN817" s="58"/>
      <c r="AO817" s="58"/>
      <c r="AP817" s="58"/>
      <c r="AQ817" s="58"/>
      <c r="AR817" s="58"/>
      <c r="AS817" s="58"/>
      <c r="AT817" s="58"/>
    </row>
    <row r="818" spans="1:46" ht="12.75" customHeight="1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8"/>
      <c r="AN818" s="58"/>
      <c r="AO818" s="58"/>
      <c r="AP818" s="58"/>
      <c r="AQ818" s="58"/>
      <c r="AR818" s="58"/>
      <c r="AS818" s="58"/>
      <c r="AT818" s="58"/>
    </row>
    <row r="819" spans="1:46" ht="12.75" customHeight="1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8"/>
      <c r="AN819" s="58"/>
      <c r="AO819" s="58"/>
      <c r="AP819" s="58"/>
      <c r="AQ819" s="58"/>
      <c r="AR819" s="58"/>
      <c r="AS819" s="58"/>
      <c r="AT819" s="58"/>
    </row>
    <row r="820" spans="1:46" ht="12.75" customHeight="1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8"/>
      <c r="AN820" s="58"/>
      <c r="AO820" s="58"/>
      <c r="AP820" s="58"/>
      <c r="AQ820" s="58"/>
      <c r="AR820" s="58"/>
      <c r="AS820" s="58"/>
      <c r="AT820" s="58"/>
    </row>
    <row r="821" spans="1:46" ht="12.75" customHeight="1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8"/>
      <c r="AN821" s="58"/>
      <c r="AO821" s="58"/>
      <c r="AP821" s="58"/>
      <c r="AQ821" s="58"/>
      <c r="AR821" s="58"/>
      <c r="AS821" s="58"/>
      <c r="AT821" s="58"/>
    </row>
    <row r="822" spans="1:46" ht="12.75" customHeight="1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8"/>
      <c r="AN822" s="58"/>
      <c r="AO822" s="58"/>
      <c r="AP822" s="58"/>
      <c r="AQ822" s="58"/>
      <c r="AR822" s="58"/>
      <c r="AS822" s="58"/>
      <c r="AT822" s="58"/>
    </row>
    <row r="823" spans="1:46" ht="12.75" customHeight="1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8"/>
      <c r="AN823" s="58"/>
      <c r="AO823" s="58"/>
      <c r="AP823" s="58"/>
      <c r="AQ823" s="58"/>
      <c r="AR823" s="58"/>
      <c r="AS823" s="58"/>
      <c r="AT823" s="58"/>
    </row>
    <row r="824" spans="1:46" ht="12.75" customHeight="1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8"/>
      <c r="AN824" s="58"/>
      <c r="AO824" s="58"/>
      <c r="AP824" s="58"/>
      <c r="AQ824" s="58"/>
      <c r="AR824" s="58"/>
      <c r="AS824" s="58"/>
      <c r="AT824" s="58"/>
    </row>
    <row r="825" spans="1:46" ht="12.75" customHeight="1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8"/>
      <c r="AN825" s="58"/>
      <c r="AO825" s="58"/>
      <c r="AP825" s="58"/>
      <c r="AQ825" s="58"/>
      <c r="AR825" s="58"/>
      <c r="AS825" s="58"/>
      <c r="AT825" s="58"/>
    </row>
    <row r="826" spans="1:46" ht="12.75" customHeight="1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8"/>
      <c r="AN826" s="58"/>
      <c r="AO826" s="58"/>
      <c r="AP826" s="58"/>
      <c r="AQ826" s="58"/>
      <c r="AR826" s="58"/>
      <c r="AS826" s="58"/>
      <c r="AT826" s="58"/>
    </row>
    <row r="827" spans="1:46" ht="12.75" customHeight="1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8"/>
      <c r="AN827" s="58"/>
      <c r="AO827" s="58"/>
      <c r="AP827" s="58"/>
      <c r="AQ827" s="58"/>
      <c r="AR827" s="58"/>
      <c r="AS827" s="58"/>
      <c r="AT827" s="58"/>
    </row>
    <row r="828" spans="1:46" ht="12.75" customHeight="1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8"/>
      <c r="AN828" s="58"/>
      <c r="AO828" s="58"/>
      <c r="AP828" s="58"/>
      <c r="AQ828" s="58"/>
      <c r="AR828" s="58"/>
      <c r="AS828" s="58"/>
      <c r="AT828" s="58"/>
    </row>
    <row r="829" spans="1:46" ht="12.75" customHeight="1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8"/>
      <c r="AN829" s="58"/>
      <c r="AO829" s="58"/>
      <c r="AP829" s="58"/>
      <c r="AQ829" s="58"/>
      <c r="AR829" s="58"/>
      <c r="AS829" s="58"/>
      <c r="AT829" s="58"/>
    </row>
    <row r="830" spans="1:46" ht="12.75" customHeight="1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8"/>
      <c r="AN830" s="58"/>
      <c r="AO830" s="58"/>
      <c r="AP830" s="58"/>
      <c r="AQ830" s="58"/>
      <c r="AR830" s="58"/>
      <c r="AS830" s="58"/>
      <c r="AT830" s="58"/>
    </row>
    <row r="831" spans="1:46" ht="12.75" customHeight="1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8"/>
      <c r="AN831" s="58"/>
      <c r="AO831" s="58"/>
      <c r="AP831" s="58"/>
      <c r="AQ831" s="58"/>
      <c r="AR831" s="58"/>
      <c r="AS831" s="58"/>
      <c r="AT831" s="58"/>
    </row>
    <row r="832" spans="1:46" ht="12.75" customHeight="1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8"/>
      <c r="AN832" s="58"/>
      <c r="AO832" s="58"/>
      <c r="AP832" s="58"/>
      <c r="AQ832" s="58"/>
      <c r="AR832" s="58"/>
      <c r="AS832" s="58"/>
      <c r="AT832" s="58"/>
    </row>
    <row r="833" spans="1:46" ht="12.75" customHeight="1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8"/>
      <c r="AN833" s="58"/>
      <c r="AO833" s="58"/>
      <c r="AP833" s="58"/>
      <c r="AQ833" s="58"/>
      <c r="AR833" s="58"/>
      <c r="AS833" s="58"/>
      <c r="AT833" s="58"/>
    </row>
    <row r="834" spans="1:46" ht="12.75" customHeight="1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8"/>
      <c r="AN834" s="58"/>
      <c r="AO834" s="58"/>
      <c r="AP834" s="58"/>
      <c r="AQ834" s="58"/>
      <c r="AR834" s="58"/>
      <c r="AS834" s="58"/>
      <c r="AT834" s="58"/>
    </row>
    <row r="835" spans="1:46" ht="12.75" customHeight="1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8"/>
      <c r="AN835" s="58"/>
      <c r="AO835" s="58"/>
      <c r="AP835" s="58"/>
      <c r="AQ835" s="58"/>
      <c r="AR835" s="58"/>
      <c r="AS835" s="58"/>
      <c r="AT835" s="58"/>
    </row>
    <row r="836" spans="1:46" ht="12.75" customHeight="1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8"/>
      <c r="AN836" s="58"/>
      <c r="AO836" s="58"/>
      <c r="AP836" s="58"/>
      <c r="AQ836" s="58"/>
      <c r="AR836" s="58"/>
      <c r="AS836" s="58"/>
      <c r="AT836" s="58"/>
    </row>
    <row r="837" spans="1:46" ht="12.75" customHeight="1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8"/>
      <c r="AN837" s="58"/>
      <c r="AO837" s="58"/>
      <c r="AP837" s="58"/>
      <c r="AQ837" s="58"/>
      <c r="AR837" s="58"/>
      <c r="AS837" s="58"/>
      <c r="AT837" s="58"/>
    </row>
    <row r="838" spans="1:46" ht="12.75" customHeight="1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8"/>
      <c r="AN838" s="58"/>
      <c r="AO838" s="58"/>
      <c r="AP838" s="58"/>
      <c r="AQ838" s="58"/>
      <c r="AR838" s="58"/>
      <c r="AS838" s="58"/>
      <c r="AT838" s="58"/>
    </row>
    <row r="839" spans="1:46" ht="12.75" customHeight="1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8"/>
      <c r="AN839" s="58"/>
      <c r="AO839" s="58"/>
      <c r="AP839" s="58"/>
      <c r="AQ839" s="58"/>
      <c r="AR839" s="58"/>
      <c r="AS839" s="58"/>
      <c r="AT839" s="58"/>
    </row>
    <row r="840" spans="1:46" ht="12.75" customHeight="1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8"/>
      <c r="AN840" s="58"/>
      <c r="AO840" s="58"/>
      <c r="AP840" s="58"/>
      <c r="AQ840" s="58"/>
      <c r="AR840" s="58"/>
      <c r="AS840" s="58"/>
      <c r="AT840" s="58"/>
    </row>
    <row r="841" spans="1:46" ht="12.75" customHeight="1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8"/>
      <c r="AN841" s="58"/>
      <c r="AO841" s="58"/>
      <c r="AP841" s="58"/>
      <c r="AQ841" s="58"/>
      <c r="AR841" s="58"/>
      <c r="AS841" s="58"/>
      <c r="AT841" s="58"/>
    </row>
    <row r="842" spans="1:46" ht="12.75" customHeight="1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8"/>
      <c r="AN842" s="58"/>
      <c r="AO842" s="58"/>
      <c r="AP842" s="58"/>
      <c r="AQ842" s="58"/>
      <c r="AR842" s="58"/>
      <c r="AS842" s="58"/>
      <c r="AT842" s="58"/>
    </row>
    <row r="843" spans="1:46" ht="12.75" customHeight="1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8"/>
      <c r="AN843" s="58"/>
      <c r="AO843" s="58"/>
      <c r="AP843" s="58"/>
      <c r="AQ843" s="58"/>
      <c r="AR843" s="58"/>
      <c r="AS843" s="58"/>
      <c r="AT843" s="58"/>
    </row>
    <row r="844" spans="1:46" ht="12.75" customHeight="1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8"/>
      <c r="AN844" s="58"/>
      <c r="AO844" s="58"/>
      <c r="AP844" s="58"/>
      <c r="AQ844" s="58"/>
      <c r="AR844" s="58"/>
      <c r="AS844" s="58"/>
      <c r="AT844" s="58"/>
    </row>
    <row r="845" spans="1:46" ht="12.75" customHeight="1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8"/>
      <c r="AN845" s="58"/>
      <c r="AO845" s="58"/>
      <c r="AP845" s="58"/>
      <c r="AQ845" s="58"/>
      <c r="AR845" s="58"/>
      <c r="AS845" s="58"/>
      <c r="AT845" s="58"/>
    </row>
    <row r="846" spans="1:46" ht="12.75" customHeight="1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8"/>
      <c r="AN846" s="58"/>
      <c r="AO846" s="58"/>
      <c r="AP846" s="58"/>
      <c r="AQ846" s="58"/>
      <c r="AR846" s="58"/>
      <c r="AS846" s="58"/>
      <c r="AT846" s="58"/>
    </row>
    <row r="847" spans="1:46" ht="12.75" customHeight="1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8"/>
      <c r="AN847" s="58"/>
      <c r="AO847" s="58"/>
      <c r="AP847" s="58"/>
      <c r="AQ847" s="58"/>
      <c r="AR847" s="58"/>
      <c r="AS847" s="58"/>
      <c r="AT847" s="58"/>
    </row>
    <row r="848" spans="1:46" ht="12.75" customHeight="1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8"/>
      <c r="AN848" s="58"/>
      <c r="AO848" s="58"/>
      <c r="AP848" s="58"/>
      <c r="AQ848" s="58"/>
      <c r="AR848" s="58"/>
      <c r="AS848" s="58"/>
      <c r="AT848" s="58"/>
    </row>
    <row r="849" spans="1:46" ht="12.75" customHeight="1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8"/>
      <c r="AN849" s="58"/>
      <c r="AO849" s="58"/>
      <c r="AP849" s="58"/>
      <c r="AQ849" s="58"/>
      <c r="AR849" s="58"/>
      <c r="AS849" s="58"/>
      <c r="AT849" s="58"/>
    </row>
    <row r="850" spans="1:46" ht="12.75" customHeight="1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8"/>
      <c r="AN850" s="58"/>
      <c r="AO850" s="58"/>
      <c r="AP850" s="58"/>
      <c r="AQ850" s="58"/>
      <c r="AR850" s="58"/>
      <c r="AS850" s="58"/>
      <c r="AT850" s="58"/>
    </row>
    <row r="851" spans="1:46" ht="12.75" customHeight="1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8"/>
      <c r="AN851" s="58"/>
      <c r="AO851" s="58"/>
      <c r="AP851" s="58"/>
      <c r="AQ851" s="58"/>
      <c r="AR851" s="58"/>
      <c r="AS851" s="58"/>
      <c r="AT851" s="58"/>
    </row>
    <row r="852" spans="1:46" ht="12.75" customHeight="1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8"/>
      <c r="AN852" s="58"/>
      <c r="AO852" s="58"/>
      <c r="AP852" s="58"/>
      <c r="AQ852" s="58"/>
      <c r="AR852" s="58"/>
      <c r="AS852" s="58"/>
      <c r="AT852" s="58"/>
    </row>
    <row r="853" spans="1:46" ht="12.75" customHeight="1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8"/>
      <c r="AN853" s="58"/>
      <c r="AO853" s="58"/>
      <c r="AP853" s="58"/>
      <c r="AQ853" s="58"/>
      <c r="AR853" s="58"/>
      <c r="AS853" s="58"/>
      <c r="AT853" s="58"/>
    </row>
    <row r="854" spans="1:46" ht="12.75" customHeight="1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8"/>
      <c r="AN854" s="58"/>
      <c r="AO854" s="58"/>
      <c r="AP854" s="58"/>
      <c r="AQ854" s="58"/>
      <c r="AR854" s="58"/>
      <c r="AS854" s="58"/>
      <c r="AT854" s="58"/>
    </row>
    <row r="855" spans="1:46" ht="12.75" customHeight="1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8"/>
      <c r="AN855" s="58"/>
      <c r="AO855" s="58"/>
      <c r="AP855" s="58"/>
      <c r="AQ855" s="58"/>
      <c r="AR855" s="58"/>
      <c r="AS855" s="58"/>
      <c r="AT855" s="58"/>
    </row>
    <row r="856" spans="1:46" ht="12.75" customHeight="1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8"/>
      <c r="AN856" s="58"/>
      <c r="AO856" s="58"/>
      <c r="AP856" s="58"/>
      <c r="AQ856" s="58"/>
      <c r="AR856" s="58"/>
      <c r="AS856" s="58"/>
      <c r="AT856" s="58"/>
    </row>
    <row r="857" spans="1:46" ht="12.75" customHeight="1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8"/>
      <c r="AN857" s="58"/>
      <c r="AO857" s="58"/>
      <c r="AP857" s="58"/>
      <c r="AQ857" s="58"/>
      <c r="AR857" s="58"/>
      <c r="AS857" s="58"/>
      <c r="AT857" s="58"/>
    </row>
    <row r="858" spans="1:46" ht="12.75" customHeight="1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8"/>
      <c r="AN858" s="58"/>
      <c r="AO858" s="58"/>
      <c r="AP858" s="58"/>
      <c r="AQ858" s="58"/>
      <c r="AR858" s="58"/>
      <c r="AS858" s="58"/>
      <c r="AT858" s="58"/>
    </row>
    <row r="859" spans="1:46" ht="12.75" customHeight="1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8"/>
      <c r="AN859" s="58"/>
      <c r="AO859" s="58"/>
      <c r="AP859" s="58"/>
      <c r="AQ859" s="58"/>
      <c r="AR859" s="58"/>
      <c r="AS859" s="58"/>
      <c r="AT859" s="58"/>
    </row>
    <row r="860" spans="1:46" ht="12.75" customHeight="1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8"/>
      <c r="AN860" s="58"/>
      <c r="AO860" s="58"/>
      <c r="AP860" s="58"/>
      <c r="AQ860" s="58"/>
      <c r="AR860" s="58"/>
      <c r="AS860" s="58"/>
      <c r="AT860" s="58"/>
    </row>
    <row r="861" spans="1:46" ht="12.75" customHeight="1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8"/>
      <c r="AN861" s="58"/>
      <c r="AO861" s="58"/>
      <c r="AP861" s="58"/>
      <c r="AQ861" s="58"/>
      <c r="AR861" s="58"/>
      <c r="AS861" s="58"/>
      <c r="AT861" s="58"/>
    </row>
    <row r="862" spans="1:46" ht="12.75" customHeight="1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8"/>
      <c r="AN862" s="58"/>
      <c r="AO862" s="58"/>
      <c r="AP862" s="58"/>
      <c r="AQ862" s="58"/>
      <c r="AR862" s="58"/>
      <c r="AS862" s="58"/>
      <c r="AT862" s="58"/>
    </row>
    <row r="863" spans="1:46" ht="12.75" customHeight="1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8"/>
      <c r="AN863" s="58"/>
      <c r="AO863" s="58"/>
      <c r="AP863" s="58"/>
      <c r="AQ863" s="58"/>
      <c r="AR863" s="58"/>
      <c r="AS863" s="58"/>
      <c r="AT863" s="58"/>
    </row>
    <row r="864" spans="1:46" ht="12.75" customHeight="1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8"/>
      <c r="AN864" s="58"/>
      <c r="AO864" s="58"/>
      <c r="AP864" s="58"/>
      <c r="AQ864" s="58"/>
      <c r="AR864" s="58"/>
      <c r="AS864" s="58"/>
      <c r="AT864" s="58"/>
    </row>
    <row r="865" spans="1:46" ht="12.75" customHeight="1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8"/>
      <c r="AN865" s="58"/>
      <c r="AO865" s="58"/>
      <c r="AP865" s="58"/>
      <c r="AQ865" s="58"/>
      <c r="AR865" s="58"/>
      <c r="AS865" s="58"/>
      <c r="AT865" s="58"/>
    </row>
    <row r="866" spans="1:46" ht="12.75" customHeight="1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8"/>
      <c r="AN866" s="58"/>
      <c r="AO866" s="58"/>
      <c r="AP866" s="58"/>
      <c r="AQ866" s="58"/>
      <c r="AR866" s="58"/>
      <c r="AS866" s="58"/>
      <c r="AT866" s="58"/>
    </row>
    <row r="867" spans="1:46" ht="12.75" customHeight="1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8"/>
      <c r="AN867" s="58"/>
      <c r="AO867" s="58"/>
      <c r="AP867" s="58"/>
      <c r="AQ867" s="58"/>
      <c r="AR867" s="58"/>
      <c r="AS867" s="58"/>
      <c r="AT867" s="58"/>
    </row>
    <row r="868" spans="1:46" ht="12.75" customHeight="1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8"/>
      <c r="AN868" s="58"/>
      <c r="AO868" s="58"/>
      <c r="AP868" s="58"/>
      <c r="AQ868" s="58"/>
      <c r="AR868" s="58"/>
      <c r="AS868" s="58"/>
      <c r="AT868" s="58"/>
    </row>
    <row r="869" spans="1:46" ht="12.75" customHeight="1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8"/>
      <c r="AN869" s="58"/>
      <c r="AO869" s="58"/>
      <c r="AP869" s="58"/>
      <c r="AQ869" s="58"/>
      <c r="AR869" s="58"/>
      <c r="AS869" s="58"/>
      <c r="AT869" s="58"/>
    </row>
    <row r="870" spans="1:46" ht="12.75" customHeight="1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8"/>
      <c r="AN870" s="58"/>
      <c r="AO870" s="58"/>
      <c r="AP870" s="58"/>
      <c r="AQ870" s="58"/>
      <c r="AR870" s="58"/>
      <c r="AS870" s="58"/>
      <c r="AT870" s="58"/>
    </row>
    <row r="871" spans="1:46" ht="12.75" customHeight="1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8"/>
      <c r="AN871" s="58"/>
      <c r="AO871" s="58"/>
      <c r="AP871" s="58"/>
      <c r="AQ871" s="58"/>
      <c r="AR871" s="58"/>
      <c r="AS871" s="58"/>
      <c r="AT871" s="58"/>
    </row>
    <row r="872" spans="1:46" ht="12.75" customHeight="1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8"/>
      <c r="AN872" s="58"/>
      <c r="AO872" s="58"/>
      <c r="AP872" s="58"/>
      <c r="AQ872" s="58"/>
      <c r="AR872" s="58"/>
      <c r="AS872" s="58"/>
      <c r="AT872" s="58"/>
    </row>
    <row r="873" spans="1:46" ht="12.75" customHeight="1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8"/>
      <c r="AN873" s="58"/>
      <c r="AO873" s="58"/>
      <c r="AP873" s="58"/>
      <c r="AQ873" s="58"/>
      <c r="AR873" s="58"/>
      <c r="AS873" s="58"/>
      <c r="AT873" s="58"/>
    </row>
    <row r="874" spans="1:46" ht="12.75" customHeight="1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8"/>
      <c r="AN874" s="58"/>
      <c r="AO874" s="58"/>
      <c r="AP874" s="58"/>
      <c r="AQ874" s="58"/>
      <c r="AR874" s="58"/>
      <c r="AS874" s="58"/>
      <c r="AT874" s="58"/>
    </row>
    <row r="875" spans="1:46" ht="12.75" customHeight="1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8"/>
      <c r="AN875" s="58"/>
      <c r="AO875" s="58"/>
      <c r="AP875" s="58"/>
      <c r="AQ875" s="58"/>
      <c r="AR875" s="58"/>
      <c r="AS875" s="58"/>
      <c r="AT875" s="58"/>
    </row>
    <row r="876" spans="1:46" ht="12.75" customHeight="1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8"/>
      <c r="AN876" s="58"/>
      <c r="AO876" s="58"/>
      <c r="AP876" s="58"/>
      <c r="AQ876" s="58"/>
      <c r="AR876" s="58"/>
      <c r="AS876" s="58"/>
      <c r="AT876" s="58"/>
    </row>
    <row r="877" spans="1:46" ht="12.75" customHeight="1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8"/>
      <c r="AN877" s="58"/>
      <c r="AO877" s="58"/>
      <c r="AP877" s="58"/>
      <c r="AQ877" s="58"/>
      <c r="AR877" s="58"/>
      <c r="AS877" s="58"/>
      <c r="AT877" s="58"/>
    </row>
    <row r="878" spans="1:46" ht="12.75" customHeight="1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8"/>
      <c r="AN878" s="58"/>
      <c r="AO878" s="58"/>
      <c r="AP878" s="58"/>
      <c r="AQ878" s="58"/>
      <c r="AR878" s="58"/>
      <c r="AS878" s="58"/>
      <c r="AT878" s="58"/>
    </row>
    <row r="879" spans="1:46" ht="12.75" customHeight="1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8"/>
      <c r="AN879" s="58"/>
      <c r="AO879" s="58"/>
      <c r="AP879" s="58"/>
      <c r="AQ879" s="58"/>
      <c r="AR879" s="58"/>
      <c r="AS879" s="58"/>
      <c r="AT879" s="58"/>
    </row>
    <row r="880" spans="1:46" ht="12.75" customHeight="1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8"/>
      <c r="AN880" s="58"/>
      <c r="AO880" s="58"/>
      <c r="AP880" s="58"/>
      <c r="AQ880" s="58"/>
      <c r="AR880" s="58"/>
      <c r="AS880" s="58"/>
      <c r="AT880" s="58"/>
    </row>
    <row r="881" spans="1:46" ht="12.75" customHeight="1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8"/>
      <c r="AN881" s="58"/>
      <c r="AO881" s="58"/>
      <c r="AP881" s="58"/>
      <c r="AQ881" s="58"/>
      <c r="AR881" s="58"/>
      <c r="AS881" s="58"/>
      <c r="AT881" s="58"/>
    </row>
    <row r="882" spans="1:46" ht="12.75" customHeight="1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8"/>
      <c r="AN882" s="58"/>
      <c r="AO882" s="58"/>
      <c r="AP882" s="58"/>
      <c r="AQ882" s="58"/>
      <c r="AR882" s="58"/>
      <c r="AS882" s="58"/>
      <c r="AT882" s="58"/>
    </row>
    <row r="883" spans="1:46" ht="12.75" customHeight="1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8"/>
      <c r="AN883" s="58"/>
      <c r="AO883" s="58"/>
      <c r="AP883" s="58"/>
      <c r="AQ883" s="58"/>
      <c r="AR883" s="58"/>
      <c r="AS883" s="58"/>
      <c r="AT883" s="58"/>
    </row>
    <row r="884" spans="1:46" ht="12.75" customHeight="1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8"/>
      <c r="AN884" s="58"/>
      <c r="AO884" s="58"/>
      <c r="AP884" s="58"/>
      <c r="AQ884" s="58"/>
      <c r="AR884" s="58"/>
      <c r="AS884" s="58"/>
      <c r="AT884" s="58"/>
    </row>
    <row r="885" spans="1:46" ht="12.75" customHeight="1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8"/>
      <c r="AN885" s="58"/>
      <c r="AO885" s="58"/>
      <c r="AP885" s="58"/>
      <c r="AQ885" s="58"/>
      <c r="AR885" s="58"/>
      <c r="AS885" s="58"/>
      <c r="AT885" s="58"/>
    </row>
    <row r="886" spans="1:46" ht="12.75" customHeight="1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8"/>
      <c r="AN886" s="58"/>
      <c r="AO886" s="58"/>
      <c r="AP886" s="58"/>
      <c r="AQ886" s="58"/>
      <c r="AR886" s="58"/>
      <c r="AS886" s="58"/>
      <c r="AT886" s="58"/>
    </row>
    <row r="887" spans="1:46" ht="12.75" customHeight="1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8"/>
      <c r="AN887" s="58"/>
      <c r="AO887" s="58"/>
      <c r="AP887" s="58"/>
      <c r="AQ887" s="58"/>
      <c r="AR887" s="58"/>
      <c r="AS887" s="58"/>
      <c r="AT887" s="58"/>
    </row>
    <row r="888" spans="1:46" ht="12.75" customHeight="1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8"/>
      <c r="AN888" s="58"/>
      <c r="AO888" s="58"/>
      <c r="AP888" s="58"/>
      <c r="AQ888" s="58"/>
      <c r="AR888" s="58"/>
      <c r="AS888" s="58"/>
      <c r="AT888" s="58"/>
    </row>
    <row r="889" spans="1:46" ht="12.75" customHeight="1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8"/>
      <c r="AN889" s="58"/>
      <c r="AO889" s="58"/>
      <c r="AP889" s="58"/>
      <c r="AQ889" s="58"/>
      <c r="AR889" s="58"/>
      <c r="AS889" s="58"/>
      <c r="AT889" s="58"/>
    </row>
    <row r="890" spans="1:46" ht="12.75" customHeight="1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8"/>
      <c r="AN890" s="58"/>
      <c r="AO890" s="58"/>
      <c r="AP890" s="58"/>
      <c r="AQ890" s="58"/>
      <c r="AR890" s="58"/>
      <c r="AS890" s="58"/>
      <c r="AT890" s="58"/>
    </row>
    <row r="891" spans="1:46" ht="12.75" customHeight="1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8"/>
      <c r="AN891" s="58"/>
      <c r="AO891" s="58"/>
      <c r="AP891" s="58"/>
      <c r="AQ891" s="58"/>
      <c r="AR891" s="58"/>
      <c r="AS891" s="58"/>
      <c r="AT891" s="58"/>
    </row>
    <row r="892" spans="1:46" ht="12.75" customHeight="1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8"/>
      <c r="AN892" s="58"/>
      <c r="AO892" s="58"/>
      <c r="AP892" s="58"/>
      <c r="AQ892" s="58"/>
      <c r="AR892" s="58"/>
      <c r="AS892" s="58"/>
      <c r="AT892" s="58"/>
    </row>
    <row r="893" spans="1:46" ht="12.75" customHeight="1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8"/>
      <c r="AN893" s="58"/>
      <c r="AO893" s="58"/>
      <c r="AP893" s="58"/>
      <c r="AQ893" s="58"/>
      <c r="AR893" s="58"/>
      <c r="AS893" s="58"/>
      <c r="AT893" s="58"/>
    </row>
    <row r="894" spans="1:46" ht="12.75" customHeight="1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8"/>
      <c r="AN894" s="58"/>
      <c r="AO894" s="58"/>
      <c r="AP894" s="58"/>
      <c r="AQ894" s="58"/>
      <c r="AR894" s="58"/>
      <c r="AS894" s="58"/>
      <c r="AT894" s="58"/>
    </row>
    <row r="895" spans="1:46" ht="12.75" customHeight="1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8"/>
      <c r="AN895" s="58"/>
      <c r="AO895" s="58"/>
      <c r="AP895" s="58"/>
      <c r="AQ895" s="58"/>
      <c r="AR895" s="58"/>
      <c r="AS895" s="58"/>
      <c r="AT895" s="58"/>
    </row>
    <row r="896" spans="1:46" ht="12.75" customHeight="1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8"/>
      <c r="AN896" s="58"/>
      <c r="AO896" s="58"/>
      <c r="AP896" s="58"/>
      <c r="AQ896" s="58"/>
      <c r="AR896" s="58"/>
      <c r="AS896" s="58"/>
      <c r="AT896" s="58"/>
    </row>
    <row r="897" spans="1:46" ht="12.75" customHeight="1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8"/>
      <c r="AN897" s="58"/>
      <c r="AO897" s="58"/>
      <c r="AP897" s="58"/>
      <c r="AQ897" s="58"/>
      <c r="AR897" s="58"/>
      <c r="AS897" s="58"/>
      <c r="AT897" s="58"/>
    </row>
    <row r="898" spans="1:46" ht="12.75" customHeight="1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8"/>
      <c r="AN898" s="58"/>
      <c r="AO898" s="58"/>
      <c r="AP898" s="58"/>
      <c r="AQ898" s="58"/>
      <c r="AR898" s="58"/>
      <c r="AS898" s="58"/>
      <c r="AT898" s="58"/>
    </row>
    <row r="899" spans="1:46" ht="12.75" customHeight="1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8"/>
      <c r="AN899" s="58"/>
      <c r="AO899" s="58"/>
      <c r="AP899" s="58"/>
      <c r="AQ899" s="58"/>
      <c r="AR899" s="58"/>
      <c r="AS899" s="58"/>
      <c r="AT899" s="58"/>
    </row>
    <row r="900" spans="1:46" ht="12.75" customHeight="1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8"/>
      <c r="AN900" s="58"/>
      <c r="AO900" s="58"/>
      <c r="AP900" s="58"/>
      <c r="AQ900" s="58"/>
      <c r="AR900" s="58"/>
      <c r="AS900" s="58"/>
      <c r="AT900" s="58"/>
    </row>
    <row r="901" spans="1:46" ht="12.75" customHeight="1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8"/>
      <c r="AN901" s="58"/>
      <c r="AO901" s="58"/>
      <c r="AP901" s="58"/>
      <c r="AQ901" s="58"/>
      <c r="AR901" s="58"/>
      <c r="AS901" s="58"/>
      <c r="AT901" s="58"/>
    </row>
    <row r="902" spans="1:46" ht="12.75" customHeight="1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8"/>
      <c r="AN902" s="58"/>
      <c r="AO902" s="58"/>
      <c r="AP902" s="58"/>
      <c r="AQ902" s="58"/>
      <c r="AR902" s="58"/>
      <c r="AS902" s="58"/>
      <c r="AT902" s="58"/>
    </row>
    <row r="903" spans="1:46" ht="12.75" customHeight="1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8"/>
      <c r="AN903" s="58"/>
      <c r="AO903" s="58"/>
      <c r="AP903" s="58"/>
      <c r="AQ903" s="58"/>
      <c r="AR903" s="58"/>
      <c r="AS903" s="58"/>
      <c r="AT903" s="58"/>
    </row>
    <row r="904" spans="1:46" ht="12.75" customHeight="1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8"/>
      <c r="AN904" s="58"/>
      <c r="AO904" s="58"/>
      <c r="AP904" s="58"/>
      <c r="AQ904" s="58"/>
      <c r="AR904" s="58"/>
      <c r="AS904" s="58"/>
      <c r="AT904" s="58"/>
    </row>
    <row r="905" spans="1:46" ht="12.75" customHeight="1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8"/>
      <c r="AN905" s="58"/>
      <c r="AO905" s="58"/>
      <c r="AP905" s="58"/>
      <c r="AQ905" s="58"/>
      <c r="AR905" s="58"/>
      <c r="AS905" s="58"/>
      <c r="AT905" s="58"/>
    </row>
    <row r="906" spans="1:46" ht="12.75" customHeight="1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8"/>
      <c r="AN906" s="58"/>
      <c r="AO906" s="58"/>
      <c r="AP906" s="58"/>
      <c r="AQ906" s="58"/>
      <c r="AR906" s="58"/>
      <c r="AS906" s="58"/>
      <c r="AT906" s="58"/>
    </row>
    <row r="907" spans="1:46" ht="12.75" customHeight="1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8"/>
      <c r="AN907" s="58"/>
      <c r="AO907" s="58"/>
      <c r="AP907" s="58"/>
      <c r="AQ907" s="58"/>
      <c r="AR907" s="58"/>
      <c r="AS907" s="58"/>
      <c r="AT907" s="58"/>
    </row>
    <row r="908" spans="1:46" ht="12.75" customHeight="1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8"/>
      <c r="AN908" s="58"/>
      <c r="AO908" s="58"/>
      <c r="AP908" s="58"/>
      <c r="AQ908" s="58"/>
      <c r="AR908" s="58"/>
      <c r="AS908" s="58"/>
      <c r="AT908" s="58"/>
    </row>
    <row r="909" spans="1:46" ht="12.75" customHeight="1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8"/>
      <c r="AN909" s="58"/>
      <c r="AO909" s="58"/>
      <c r="AP909" s="58"/>
      <c r="AQ909" s="58"/>
      <c r="AR909" s="58"/>
      <c r="AS909" s="58"/>
      <c r="AT909" s="58"/>
    </row>
    <row r="910" spans="1:46" ht="12.75" customHeight="1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8"/>
      <c r="AN910" s="58"/>
      <c r="AO910" s="58"/>
      <c r="AP910" s="58"/>
      <c r="AQ910" s="58"/>
      <c r="AR910" s="58"/>
      <c r="AS910" s="58"/>
      <c r="AT910" s="58"/>
    </row>
    <row r="911" spans="1:46" ht="12.75" customHeight="1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8"/>
      <c r="AN911" s="58"/>
      <c r="AO911" s="58"/>
      <c r="AP911" s="58"/>
      <c r="AQ911" s="58"/>
      <c r="AR911" s="58"/>
      <c r="AS911" s="58"/>
      <c r="AT911" s="58"/>
    </row>
    <row r="912" spans="1:46" ht="12.75" customHeight="1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8"/>
      <c r="AN912" s="58"/>
      <c r="AO912" s="58"/>
      <c r="AP912" s="58"/>
      <c r="AQ912" s="58"/>
      <c r="AR912" s="58"/>
      <c r="AS912" s="58"/>
      <c r="AT912" s="58"/>
    </row>
    <row r="913" spans="1:46" ht="12.75" customHeight="1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8"/>
      <c r="AN913" s="58"/>
      <c r="AO913" s="58"/>
      <c r="AP913" s="58"/>
      <c r="AQ913" s="58"/>
      <c r="AR913" s="58"/>
      <c r="AS913" s="58"/>
      <c r="AT913" s="58"/>
    </row>
    <row r="914" spans="1:46" ht="12.75" customHeight="1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8"/>
      <c r="AN914" s="58"/>
      <c r="AO914" s="58"/>
      <c r="AP914" s="58"/>
      <c r="AQ914" s="58"/>
      <c r="AR914" s="58"/>
      <c r="AS914" s="58"/>
      <c r="AT914" s="58"/>
    </row>
    <row r="915" spans="1:46" ht="12.75" customHeight="1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8"/>
      <c r="AN915" s="58"/>
      <c r="AO915" s="58"/>
      <c r="AP915" s="58"/>
      <c r="AQ915" s="58"/>
      <c r="AR915" s="58"/>
      <c r="AS915" s="58"/>
      <c r="AT915" s="58"/>
    </row>
    <row r="916" spans="1:46" ht="12.75" customHeight="1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8"/>
      <c r="AN916" s="58"/>
      <c r="AO916" s="58"/>
      <c r="AP916" s="58"/>
      <c r="AQ916" s="58"/>
      <c r="AR916" s="58"/>
      <c r="AS916" s="58"/>
      <c r="AT916" s="58"/>
    </row>
    <row r="917" spans="1:46" ht="12.75" customHeight="1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8"/>
      <c r="AN917" s="58"/>
      <c r="AO917" s="58"/>
      <c r="AP917" s="58"/>
      <c r="AQ917" s="58"/>
      <c r="AR917" s="58"/>
      <c r="AS917" s="58"/>
      <c r="AT917" s="58"/>
    </row>
    <row r="918" spans="1:46" ht="12.75" customHeight="1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8"/>
      <c r="AN918" s="58"/>
      <c r="AO918" s="58"/>
      <c r="AP918" s="58"/>
      <c r="AQ918" s="58"/>
      <c r="AR918" s="58"/>
      <c r="AS918" s="58"/>
      <c r="AT918" s="58"/>
    </row>
    <row r="919" spans="1:46" ht="12.75" customHeight="1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8"/>
      <c r="AN919" s="58"/>
      <c r="AO919" s="58"/>
      <c r="AP919" s="58"/>
      <c r="AQ919" s="58"/>
      <c r="AR919" s="58"/>
      <c r="AS919" s="58"/>
      <c r="AT919" s="58"/>
    </row>
    <row r="920" spans="1:46" ht="12.75" customHeight="1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8"/>
      <c r="AN920" s="58"/>
      <c r="AO920" s="58"/>
      <c r="AP920" s="58"/>
      <c r="AQ920" s="58"/>
      <c r="AR920" s="58"/>
      <c r="AS920" s="58"/>
      <c r="AT920" s="58"/>
    </row>
    <row r="921" spans="1:46" ht="12.75" customHeight="1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8"/>
      <c r="AN921" s="58"/>
      <c r="AO921" s="58"/>
      <c r="AP921" s="58"/>
      <c r="AQ921" s="58"/>
      <c r="AR921" s="58"/>
      <c r="AS921" s="58"/>
      <c r="AT921" s="58"/>
    </row>
    <row r="922" spans="1:46" ht="12.75" customHeight="1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8"/>
      <c r="AN922" s="58"/>
      <c r="AO922" s="58"/>
      <c r="AP922" s="58"/>
      <c r="AQ922" s="58"/>
      <c r="AR922" s="58"/>
      <c r="AS922" s="58"/>
      <c r="AT922" s="58"/>
    </row>
    <row r="923" spans="1:46" ht="12.75" customHeight="1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8"/>
      <c r="AN923" s="58"/>
      <c r="AO923" s="58"/>
      <c r="AP923" s="58"/>
      <c r="AQ923" s="58"/>
      <c r="AR923" s="58"/>
      <c r="AS923" s="58"/>
      <c r="AT923" s="58"/>
    </row>
    <row r="924" spans="1:46" ht="12.75" customHeight="1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8"/>
      <c r="AN924" s="58"/>
      <c r="AO924" s="58"/>
      <c r="AP924" s="58"/>
      <c r="AQ924" s="58"/>
      <c r="AR924" s="58"/>
      <c r="AS924" s="58"/>
      <c r="AT924" s="58"/>
    </row>
    <row r="925" spans="1:46" ht="12.75" customHeight="1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8"/>
      <c r="AN925" s="58"/>
      <c r="AO925" s="58"/>
      <c r="AP925" s="58"/>
      <c r="AQ925" s="58"/>
      <c r="AR925" s="58"/>
      <c r="AS925" s="58"/>
      <c r="AT925" s="58"/>
    </row>
    <row r="926" spans="1:46" ht="12.75" customHeight="1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8"/>
      <c r="AN926" s="58"/>
      <c r="AO926" s="58"/>
      <c r="AP926" s="58"/>
      <c r="AQ926" s="58"/>
      <c r="AR926" s="58"/>
      <c r="AS926" s="58"/>
      <c r="AT926" s="58"/>
    </row>
    <row r="927" spans="1:46" ht="12.75" customHeight="1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8"/>
      <c r="AN927" s="58"/>
      <c r="AO927" s="58"/>
      <c r="AP927" s="58"/>
      <c r="AQ927" s="58"/>
      <c r="AR927" s="58"/>
      <c r="AS927" s="58"/>
      <c r="AT927" s="58"/>
    </row>
    <row r="928" spans="1:46" ht="12.75" customHeight="1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8"/>
      <c r="AN928" s="58"/>
      <c r="AO928" s="58"/>
      <c r="AP928" s="58"/>
      <c r="AQ928" s="58"/>
      <c r="AR928" s="58"/>
      <c r="AS928" s="58"/>
      <c r="AT928" s="58"/>
    </row>
    <row r="929" spans="1:46" ht="12.75" customHeight="1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8"/>
      <c r="AN929" s="58"/>
      <c r="AO929" s="58"/>
      <c r="AP929" s="58"/>
      <c r="AQ929" s="58"/>
      <c r="AR929" s="58"/>
      <c r="AS929" s="58"/>
      <c r="AT929" s="58"/>
    </row>
    <row r="930" spans="1:46" ht="12.75" customHeight="1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8"/>
      <c r="AN930" s="58"/>
      <c r="AO930" s="58"/>
      <c r="AP930" s="58"/>
      <c r="AQ930" s="58"/>
      <c r="AR930" s="58"/>
      <c r="AS930" s="58"/>
      <c r="AT930" s="58"/>
    </row>
    <row r="931" spans="1:46" ht="12.75" customHeight="1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8"/>
      <c r="AN931" s="58"/>
      <c r="AO931" s="58"/>
      <c r="AP931" s="58"/>
      <c r="AQ931" s="58"/>
      <c r="AR931" s="58"/>
      <c r="AS931" s="58"/>
      <c r="AT931" s="58"/>
    </row>
    <row r="932" spans="1:46" ht="12.75" customHeight="1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8"/>
      <c r="AN932" s="58"/>
      <c r="AO932" s="58"/>
      <c r="AP932" s="58"/>
      <c r="AQ932" s="58"/>
      <c r="AR932" s="58"/>
      <c r="AS932" s="58"/>
      <c r="AT932" s="58"/>
    </row>
    <row r="933" spans="1:46" ht="12.75" customHeight="1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8"/>
      <c r="AN933" s="58"/>
      <c r="AO933" s="58"/>
      <c r="AP933" s="58"/>
      <c r="AQ933" s="58"/>
      <c r="AR933" s="58"/>
      <c r="AS933" s="58"/>
      <c r="AT933" s="58"/>
    </row>
    <row r="934" spans="1:46" ht="12.75" customHeight="1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8"/>
      <c r="AN934" s="58"/>
      <c r="AO934" s="58"/>
      <c r="AP934" s="58"/>
      <c r="AQ934" s="58"/>
      <c r="AR934" s="58"/>
      <c r="AS934" s="58"/>
      <c r="AT934" s="58"/>
    </row>
    <row r="935" spans="1:46" ht="12.75" customHeight="1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8"/>
      <c r="AN935" s="58"/>
      <c r="AO935" s="58"/>
      <c r="AP935" s="58"/>
      <c r="AQ935" s="58"/>
      <c r="AR935" s="58"/>
      <c r="AS935" s="58"/>
      <c r="AT935" s="58"/>
    </row>
    <row r="936" spans="1:46" ht="12.75" customHeight="1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8"/>
      <c r="AN936" s="58"/>
      <c r="AO936" s="58"/>
      <c r="AP936" s="58"/>
      <c r="AQ936" s="58"/>
      <c r="AR936" s="58"/>
      <c r="AS936" s="58"/>
      <c r="AT936" s="58"/>
    </row>
    <row r="937" spans="1:46" ht="12.75" customHeight="1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8"/>
      <c r="AN937" s="58"/>
      <c r="AO937" s="58"/>
      <c r="AP937" s="58"/>
      <c r="AQ937" s="58"/>
      <c r="AR937" s="58"/>
      <c r="AS937" s="58"/>
      <c r="AT937" s="58"/>
    </row>
    <row r="938" spans="1:46" ht="12.75" customHeight="1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8"/>
      <c r="AN938" s="58"/>
      <c r="AO938" s="58"/>
      <c r="AP938" s="58"/>
      <c r="AQ938" s="58"/>
      <c r="AR938" s="58"/>
      <c r="AS938" s="58"/>
      <c r="AT938" s="58"/>
    </row>
    <row r="939" spans="1:46" ht="12.75" customHeight="1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8"/>
      <c r="AN939" s="58"/>
      <c r="AO939" s="58"/>
      <c r="AP939" s="58"/>
      <c r="AQ939" s="58"/>
      <c r="AR939" s="58"/>
      <c r="AS939" s="58"/>
      <c r="AT939" s="58"/>
    </row>
    <row r="940" spans="1:46" ht="12.75" customHeight="1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8"/>
      <c r="AN940" s="58"/>
      <c r="AO940" s="58"/>
      <c r="AP940" s="58"/>
      <c r="AQ940" s="58"/>
      <c r="AR940" s="58"/>
      <c r="AS940" s="58"/>
      <c r="AT940" s="58"/>
    </row>
    <row r="941" spans="1:46" ht="12.75" customHeight="1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8"/>
      <c r="AN941" s="58"/>
      <c r="AO941" s="58"/>
      <c r="AP941" s="58"/>
      <c r="AQ941" s="58"/>
      <c r="AR941" s="58"/>
      <c r="AS941" s="58"/>
      <c r="AT941" s="58"/>
    </row>
    <row r="942" spans="1:46" ht="12.75" customHeight="1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8"/>
      <c r="AN942" s="58"/>
      <c r="AO942" s="58"/>
      <c r="AP942" s="58"/>
      <c r="AQ942" s="58"/>
      <c r="AR942" s="58"/>
      <c r="AS942" s="58"/>
      <c r="AT942" s="58"/>
    </row>
    <row r="943" spans="1:46" ht="12.75" customHeight="1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8"/>
      <c r="AN943" s="58"/>
      <c r="AO943" s="58"/>
      <c r="AP943" s="58"/>
      <c r="AQ943" s="58"/>
      <c r="AR943" s="58"/>
      <c r="AS943" s="58"/>
      <c r="AT943" s="58"/>
    </row>
    <row r="944" spans="1:46" ht="12.75" customHeight="1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8"/>
      <c r="AN944" s="58"/>
      <c r="AO944" s="58"/>
      <c r="AP944" s="58"/>
      <c r="AQ944" s="58"/>
      <c r="AR944" s="58"/>
      <c r="AS944" s="58"/>
      <c r="AT944" s="58"/>
    </row>
    <row r="945" spans="1:46" ht="12.75" customHeight="1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8"/>
      <c r="AN945" s="58"/>
      <c r="AO945" s="58"/>
      <c r="AP945" s="58"/>
      <c r="AQ945" s="58"/>
      <c r="AR945" s="58"/>
      <c r="AS945" s="58"/>
      <c r="AT945" s="58"/>
    </row>
    <row r="946" spans="1:46" ht="12.75" customHeight="1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8"/>
      <c r="AN946" s="58"/>
      <c r="AO946" s="58"/>
      <c r="AP946" s="58"/>
      <c r="AQ946" s="58"/>
      <c r="AR946" s="58"/>
      <c r="AS946" s="58"/>
      <c r="AT946" s="58"/>
    </row>
    <row r="947" spans="1:46" ht="12.75" customHeight="1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8"/>
      <c r="AN947" s="58"/>
      <c r="AO947" s="58"/>
      <c r="AP947" s="58"/>
      <c r="AQ947" s="58"/>
      <c r="AR947" s="58"/>
      <c r="AS947" s="58"/>
      <c r="AT947" s="58"/>
    </row>
    <row r="948" spans="1:46" ht="12.75" customHeight="1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8"/>
      <c r="AN948" s="58"/>
      <c r="AO948" s="58"/>
      <c r="AP948" s="58"/>
      <c r="AQ948" s="58"/>
      <c r="AR948" s="58"/>
      <c r="AS948" s="58"/>
      <c r="AT948" s="58"/>
    </row>
    <row r="949" spans="1:46" ht="12.75" customHeight="1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8"/>
      <c r="AN949" s="58"/>
      <c r="AO949" s="58"/>
      <c r="AP949" s="58"/>
      <c r="AQ949" s="58"/>
      <c r="AR949" s="58"/>
      <c r="AS949" s="58"/>
      <c r="AT949" s="58"/>
    </row>
    <row r="950" spans="1:46" ht="12.75" customHeight="1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8"/>
      <c r="AN950" s="58"/>
      <c r="AO950" s="58"/>
      <c r="AP950" s="58"/>
      <c r="AQ950" s="58"/>
      <c r="AR950" s="58"/>
      <c r="AS950" s="58"/>
      <c r="AT950" s="58"/>
    </row>
    <row r="951" spans="1:46" ht="12.75" customHeight="1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8"/>
      <c r="AN951" s="58"/>
      <c r="AO951" s="58"/>
      <c r="AP951" s="58"/>
      <c r="AQ951" s="58"/>
      <c r="AR951" s="58"/>
      <c r="AS951" s="58"/>
      <c r="AT951" s="58"/>
    </row>
    <row r="952" spans="1:46" ht="12.75" customHeight="1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8"/>
      <c r="AN952" s="58"/>
      <c r="AO952" s="58"/>
      <c r="AP952" s="58"/>
      <c r="AQ952" s="58"/>
      <c r="AR952" s="58"/>
      <c r="AS952" s="58"/>
      <c r="AT952" s="58"/>
    </row>
    <row r="953" spans="1:46" ht="12.75" customHeight="1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8"/>
      <c r="AN953" s="58"/>
      <c r="AO953" s="58"/>
      <c r="AP953" s="58"/>
      <c r="AQ953" s="58"/>
      <c r="AR953" s="58"/>
      <c r="AS953" s="58"/>
      <c r="AT953" s="58"/>
    </row>
    <row r="954" spans="1:46" ht="12.75" customHeight="1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8"/>
      <c r="AN954" s="58"/>
      <c r="AO954" s="58"/>
      <c r="AP954" s="58"/>
      <c r="AQ954" s="58"/>
      <c r="AR954" s="58"/>
      <c r="AS954" s="58"/>
      <c r="AT954" s="58"/>
    </row>
    <row r="955" spans="1:46" ht="12.75" customHeight="1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8"/>
      <c r="AN955" s="58"/>
      <c r="AO955" s="58"/>
      <c r="AP955" s="58"/>
      <c r="AQ955" s="58"/>
      <c r="AR955" s="58"/>
      <c r="AS955" s="58"/>
      <c r="AT955" s="58"/>
    </row>
    <row r="956" spans="1:46" ht="12.75" customHeight="1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8"/>
      <c r="AN956" s="58"/>
      <c r="AO956" s="58"/>
      <c r="AP956" s="58"/>
      <c r="AQ956" s="58"/>
      <c r="AR956" s="58"/>
      <c r="AS956" s="58"/>
      <c r="AT956" s="58"/>
    </row>
    <row r="957" spans="1:46" ht="12.75" customHeight="1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8"/>
      <c r="AN957" s="58"/>
      <c r="AO957" s="58"/>
      <c r="AP957" s="58"/>
      <c r="AQ957" s="58"/>
      <c r="AR957" s="58"/>
      <c r="AS957" s="58"/>
      <c r="AT957" s="58"/>
    </row>
    <row r="958" spans="1:46" ht="12.75" customHeight="1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8"/>
      <c r="AN958" s="58"/>
      <c r="AO958" s="58"/>
      <c r="AP958" s="58"/>
      <c r="AQ958" s="58"/>
      <c r="AR958" s="58"/>
      <c r="AS958" s="58"/>
      <c r="AT958" s="58"/>
    </row>
    <row r="959" spans="1:46" ht="12.75" customHeight="1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8"/>
      <c r="AN959" s="58"/>
      <c r="AO959" s="58"/>
      <c r="AP959" s="58"/>
      <c r="AQ959" s="58"/>
      <c r="AR959" s="58"/>
      <c r="AS959" s="58"/>
      <c r="AT959" s="58"/>
    </row>
    <row r="960" spans="1:46" ht="12.75" customHeight="1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8"/>
      <c r="AN960" s="58"/>
      <c r="AO960" s="58"/>
      <c r="AP960" s="58"/>
      <c r="AQ960" s="58"/>
      <c r="AR960" s="58"/>
      <c r="AS960" s="58"/>
      <c r="AT960" s="58"/>
    </row>
    <row r="961" spans="1:46" ht="12.75" customHeight="1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8"/>
      <c r="AN961" s="58"/>
      <c r="AO961" s="58"/>
      <c r="AP961" s="58"/>
      <c r="AQ961" s="58"/>
      <c r="AR961" s="58"/>
      <c r="AS961" s="58"/>
      <c r="AT961" s="58"/>
    </row>
    <row r="962" spans="1:46" ht="12.75" customHeight="1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8"/>
      <c r="AN962" s="58"/>
      <c r="AO962" s="58"/>
      <c r="AP962" s="58"/>
      <c r="AQ962" s="58"/>
      <c r="AR962" s="58"/>
      <c r="AS962" s="58"/>
      <c r="AT962" s="58"/>
    </row>
    <row r="963" spans="1:46" ht="12.75" customHeight="1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8"/>
      <c r="AN963" s="58"/>
      <c r="AO963" s="58"/>
      <c r="AP963" s="58"/>
      <c r="AQ963" s="58"/>
      <c r="AR963" s="58"/>
      <c r="AS963" s="58"/>
      <c r="AT963" s="58"/>
    </row>
    <row r="964" spans="1:46" ht="12.75" customHeight="1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8"/>
      <c r="AN964" s="58"/>
      <c r="AO964" s="58"/>
      <c r="AP964" s="58"/>
      <c r="AQ964" s="58"/>
      <c r="AR964" s="58"/>
      <c r="AS964" s="58"/>
      <c r="AT964" s="58"/>
    </row>
    <row r="965" spans="1:46" ht="12.75" customHeight="1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8"/>
      <c r="AN965" s="58"/>
      <c r="AO965" s="58"/>
      <c r="AP965" s="58"/>
      <c r="AQ965" s="58"/>
      <c r="AR965" s="58"/>
      <c r="AS965" s="58"/>
      <c r="AT965" s="58"/>
    </row>
    <row r="966" spans="1:46" ht="12.75" customHeight="1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8"/>
      <c r="AN966" s="58"/>
      <c r="AO966" s="58"/>
      <c r="AP966" s="58"/>
      <c r="AQ966" s="58"/>
      <c r="AR966" s="58"/>
      <c r="AS966" s="58"/>
      <c r="AT966" s="58"/>
    </row>
    <row r="967" spans="1:46" ht="12.75" customHeight="1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8"/>
      <c r="AN967" s="58"/>
      <c r="AO967" s="58"/>
      <c r="AP967" s="58"/>
      <c r="AQ967" s="58"/>
      <c r="AR967" s="58"/>
      <c r="AS967" s="58"/>
      <c r="AT967" s="58"/>
    </row>
    <row r="968" spans="1:46" ht="12.75" customHeight="1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8"/>
      <c r="AN968" s="58"/>
      <c r="AO968" s="58"/>
      <c r="AP968" s="58"/>
      <c r="AQ968" s="58"/>
      <c r="AR968" s="58"/>
      <c r="AS968" s="58"/>
      <c r="AT968" s="58"/>
    </row>
    <row r="969" spans="1:46" ht="12.75" customHeight="1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8"/>
      <c r="AN969" s="58"/>
      <c r="AO969" s="58"/>
      <c r="AP969" s="58"/>
      <c r="AQ969" s="58"/>
      <c r="AR969" s="58"/>
      <c r="AS969" s="58"/>
      <c r="AT969" s="58"/>
    </row>
    <row r="970" spans="1:46" ht="12.75" customHeight="1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8"/>
      <c r="AN970" s="58"/>
      <c r="AO970" s="58"/>
      <c r="AP970" s="58"/>
      <c r="AQ970" s="58"/>
      <c r="AR970" s="58"/>
      <c r="AS970" s="58"/>
      <c r="AT970" s="58"/>
    </row>
    <row r="971" spans="1:46" ht="12.75" customHeight="1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8"/>
      <c r="AN971" s="58"/>
      <c r="AO971" s="58"/>
      <c r="AP971" s="58"/>
      <c r="AQ971" s="58"/>
      <c r="AR971" s="58"/>
      <c r="AS971" s="58"/>
      <c r="AT971" s="58"/>
    </row>
    <row r="972" spans="1:46" ht="12.75" customHeight="1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8"/>
      <c r="AN972" s="58"/>
      <c r="AO972" s="58"/>
      <c r="AP972" s="58"/>
      <c r="AQ972" s="58"/>
      <c r="AR972" s="58"/>
      <c r="AS972" s="58"/>
      <c r="AT972" s="58"/>
    </row>
    <row r="973" spans="1:46" ht="12.75" customHeight="1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8"/>
      <c r="AN973" s="58"/>
      <c r="AO973" s="58"/>
      <c r="AP973" s="58"/>
      <c r="AQ973" s="58"/>
      <c r="AR973" s="58"/>
      <c r="AS973" s="58"/>
      <c r="AT973" s="58"/>
    </row>
    <row r="974" spans="1:46" ht="12.75" customHeight="1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8"/>
      <c r="AN974" s="58"/>
      <c r="AO974" s="58"/>
      <c r="AP974" s="58"/>
      <c r="AQ974" s="58"/>
      <c r="AR974" s="58"/>
      <c r="AS974" s="58"/>
      <c r="AT974" s="58"/>
    </row>
    <row r="975" spans="1:46" ht="12.75" customHeight="1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8"/>
      <c r="AN975" s="58"/>
      <c r="AO975" s="58"/>
      <c r="AP975" s="58"/>
      <c r="AQ975" s="58"/>
      <c r="AR975" s="58"/>
      <c r="AS975" s="58"/>
      <c r="AT975" s="58"/>
    </row>
    <row r="976" spans="1:46" ht="12.75" customHeight="1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8"/>
      <c r="AN976" s="58"/>
      <c r="AO976" s="58"/>
      <c r="AP976" s="58"/>
      <c r="AQ976" s="58"/>
      <c r="AR976" s="58"/>
      <c r="AS976" s="58"/>
      <c r="AT976" s="58"/>
    </row>
    <row r="977" spans="1:46" ht="12.75" customHeight="1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8"/>
      <c r="AN977" s="58"/>
      <c r="AO977" s="58"/>
      <c r="AP977" s="58"/>
      <c r="AQ977" s="58"/>
      <c r="AR977" s="58"/>
      <c r="AS977" s="58"/>
      <c r="AT977" s="58"/>
    </row>
    <row r="978" spans="1:46" ht="12.75" customHeight="1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8"/>
      <c r="AN978" s="58"/>
      <c r="AO978" s="58"/>
      <c r="AP978" s="58"/>
      <c r="AQ978" s="58"/>
      <c r="AR978" s="58"/>
      <c r="AS978" s="58"/>
      <c r="AT978" s="58"/>
    </row>
    <row r="979" spans="1:46" ht="12.75" customHeight="1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8"/>
      <c r="AN979" s="58"/>
      <c r="AO979" s="58"/>
      <c r="AP979" s="58"/>
      <c r="AQ979" s="58"/>
      <c r="AR979" s="58"/>
      <c r="AS979" s="58"/>
      <c r="AT979" s="58"/>
    </row>
    <row r="980" spans="1:46" ht="12.75" customHeight="1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8"/>
      <c r="AN980" s="58"/>
      <c r="AO980" s="58"/>
      <c r="AP980" s="58"/>
      <c r="AQ980" s="58"/>
      <c r="AR980" s="58"/>
      <c r="AS980" s="58"/>
      <c r="AT980" s="58"/>
    </row>
    <row r="981" spans="1:46" ht="12.75" customHeight="1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8"/>
      <c r="AN981" s="58"/>
      <c r="AO981" s="58"/>
      <c r="AP981" s="58"/>
      <c r="AQ981" s="58"/>
      <c r="AR981" s="58"/>
      <c r="AS981" s="58"/>
      <c r="AT981" s="58"/>
    </row>
    <row r="982" spans="1:46" ht="12.75" customHeight="1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8"/>
      <c r="AN982" s="58"/>
      <c r="AO982" s="58"/>
      <c r="AP982" s="58"/>
      <c r="AQ982" s="58"/>
      <c r="AR982" s="58"/>
      <c r="AS982" s="58"/>
      <c r="AT982" s="58"/>
    </row>
    <row r="983" spans="1:46" ht="12.75" customHeight="1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8"/>
      <c r="AN983" s="58"/>
      <c r="AO983" s="58"/>
      <c r="AP983" s="58"/>
      <c r="AQ983" s="58"/>
      <c r="AR983" s="58"/>
      <c r="AS983" s="58"/>
      <c r="AT983" s="58"/>
    </row>
    <row r="984" spans="1:46" ht="12.75" customHeight="1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8"/>
      <c r="AN984" s="58"/>
      <c r="AO984" s="58"/>
      <c r="AP984" s="58"/>
      <c r="AQ984" s="58"/>
      <c r="AR984" s="58"/>
      <c r="AS984" s="58"/>
      <c r="AT984" s="58"/>
    </row>
    <row r="985" spans="1:46" ht="12.75" customHeight="1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8"/>
      <c r="AN985" s="58"/>
      <c r="AO985" s="58"/>
      <c r="AP985" s="58"/>
      <c r="AQ985" s="58"/>
      <c r="AR985" s="58"/>
      <c r="AS985" s="58"/>
      <c r="AT985" s="58"/>
    </row>
    <row r="986" spans="1:46" ht="12.75" customHeight="1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8"/>
      <c r="AN986" s="58"/>
      <c r="AO986" s="58"/>
      <c r="AP986" s="58"/>
      <c r="AQ986" s="58"/>
      <c r="AR986" s="58"/>
      <c r="AS986" s="58"/>
      <c r="AT986" s="58"/>
    </row>
    <row r="987" spans="1:46" ht="12.75" customHeight="1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8"/>
      <c r="AN987" s="58"/>
      <c r="AO987" s="58"/>
      <c r="AP987" s="58"/>
      <c r="AQ987" s="58"/>
      <c r="AR987" s="58"/>
      <c r="AS987" s="58"/>
      <c r="AT987" s="58"/>
    </row>
    <row r="988" spans="1:46" ht="12.75" customHeight="1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8"/>
      <c r="AN988" s="58"/>
      <c r="AO988" s="58"/>
      <c r="AP988" s="58"/>
      <c r="AQ988" s="58"/>
      <c r="AR988" s="58"/>
      <c r="AS988" s="58"/>
      <c r="AT988" s="58"/>
    </row>
    <row r="989" spans="1:46" ht="12.75" customHeight="1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8"/>
      <c r="AN989" s="58"/>
      <c r="AO989" s="58"/>
      <c r="AP989" s="58"/>
      <c r="AQ989" s="58"/>
      <c r="AR989" s="58"/>
      <c r="AS989" s="58"/>
      <c r="AT989" s="58"/>
    </row>
    <row r="990" spans="1:46" ht="12.75" customHeight="1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8"/>
      <c r="AN990" s="58"/>
      <c r="AO990" s="58"/>
      <c r="AP990" s="58"/>
      <c r="AQ990" s="58"/>
      <c r="AR990" s="58"/>
      <c r="AS990" s="58"/>
      <c r="AT990" s="58"/>
    </row>
    <row r="991" spans="1:46" ht="12.75" customHeight="1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8"/>
      <c r="AN991" s="58"/>
      <c r="AO991" s="58"/>
      <c r="AP991" s="58"/>
      <c r="AQ991" s="58"/>
      <c r="AR991" s="58"/>
      <c r="AS991" s="58"/>
      <c r="AT991" s="58"/>
    </row>
    <row r="992" spans="1:46" ht="12.75" customHeight="1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8"/>
      <c r="AN992" s="58"/>
      <c r="AO992" s="58"/>
      <c r="AP992" s="58"/>
      <c r="AQ992" s="58"/>
      <c r="AR992" s="58"/>
      <c r="AS992" s="58"/>
      <c r="AT992" s="58"/>
    </row>
    <row r="993" spans="1:46" ht="12.75" customHeight="1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8"/>
      <c r="AN993" s="58"/>
      <c r="AO993" s="58"/>
      <c r="AP993" s="58"/>
      <c r="AQ993" s="58"/>
      <c r="AR993" s="58"/>
      <c r="AS993" s="58"/>
      <c r="AT993" s="58"/>
    </row>
    <row r="994" spans="1:46" ht="12.75" customHeight="1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8"/>
      <c r="AN994" s="58"/>
      <c r="AO994" s="58"/>
      <c r="AP994" s="58"/>
      <c r="AQ994" s="58"/>
      <c r="AR994" s="58"/>
      <c r="AS994" s="58"/>
      <c r="AT994" s="58"/>
    </row>
    <row r="995" spans="1:46" ht="12.75" customHeight="1">
      <c r="A995" s="58"/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8"/>
      <c r="AN995" s="58"/>
      <c r="AO995" s="58"/>
      <c r="AP995" s="58"/>
      <c r="AQ995" s="58"/>
      <c r="AR995" s="58"/>
      <c r="AS995" s="58"/>
      <c r="AT995" s="58"/>
    </row>
    <row r="996" spans="1:46" ht="12.75" customHeight="1">
      <c r="A996" s="58"/>
      <c r="B996" s="58"/>
      <c r="C996" s="58"/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8"/>
      <c r="AN996" s="58"/>
      <c r="AO996" s="58"/>
      <c r="AP996" s="58"/>
      <c r="AQ996" s="58"/>
      <c r="AR996" s="58"/>
      <c r="AS996" s="58"/>
      <c r="AT996" s="58"/>
    </row>
    <row r="997" spans="1:46" ht="12.75" customHeight="1">
      <c r="A997" s="58"/>
      <c r="B997" s="58"/>
      <c r="C997" s="58"/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8"/>
      <c r="AN997" s="58"/>
      <c r="AO997" s="58"/>
      <c r="AP997" s="58"/>
      <c r="AQ997" s="58"/>
      <c r="AR997" s="58"/>
      <c r="AS997" s="58"/>
      <c r="AT997" s="58"/>
    </row>
    <row r="998" spans="1:46" ht="12.75" customHeight="1">
      <c r="A998" s="58"/>
      <c r="B998" s="58"/>
      <c r="C998" s="58"/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8"/>
      <c r="AN998" s="58"/>
      <c r="AO998" s="58"/>
      <c r="AP998" s="58"/>
      <c r="AQ998" s="58"/>
      <c r="AR998" s="58"/>
      <c r="AS998" s="58"/>
      <c r="AT998" s="58"/>
    </row>
    <row r="999" spans="1:46" ht="12.75" customHeight="1">
      <c r="A999" s="58"/>
      <c r="B999" s="58"/>
      <c r="C999" s="58"/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8"/>
      <c r="AN999" s="58"/>
      <c r="AO999" s="58"/>
      <c r="AP999" s="58"/>
      <c r="AQ999" s="58"/>
      <c r="AR999" s="58"/>
      <c r="AS999" s="58"/>
      <c r="AT999" s="58"/>
    </row>
    <row r="1000" spans="1:46" ht="12.75" customHeight="1">
      <c r="A1000" s="58"/>
      <c r="B1000" s="58"/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  <c r="AA1000" s="58"/>
      <c r="AB1000" s="58"/>
      <c r="AC1000" s="58"/>
      <c r="AD1000" s="58"/>
      <c r="AE1000" s="58"/>
      <c r="AF1000" s="58"/>
      <c r="AG1000" s="58"/>
      <c r="AH1000" s="58"/>
      <c r="AI1000" s="58"/>
      <c r="AJ1000" s="58"/>
      <c r="AK1000" s="58"/>
      <c r="AL1000" s="58"/>
      <c r="AM1000" s="58"/>
      <c r="AN1000" s="58"/>
      <c r="AO1000" s="58"/>
      <c r="AP1000" s="58"/>
      <c r="AQ1000" s="58"/>
      <c r="AR1000" s="58"/>
      <c r="AS1000" s="58"/>
      <c r="AT1000" s="58"/>
    </row>
  </sheetData>
  <mergeCells count="540">
    <mergeCell ref="A74:H74"/>
    <mergeCell ref="AR66:AR67"/>
    <mergeCell ref="AS66:AS67"/>
    <mergeCell ref="A69:C69"/>
    <mergeCell ref="D69:L69"/>
    <mergeCell ref="A70:C70"/>
    <mergeCell ref="A72:F72"/>
    <mergeCell ref="Q72:AS72"/>
    <mergeCell ref="AL66:AL67"/>
    <mergeCell ref="AM66:AM67"/>
    <mergeCell ref="AN66:AN67"/>
    <mergeCell ref="AO66:AO67"/>
    <mergeCell ref="AP66:AP67"/>
    <mergeCell ref="AQ66:AQ67"/>
    <mergeCell ref="AF66:AF67"/>
    <mergeCell ref="AG66:AG67"/>
    <mergeCell ref="AH66:AH67"/>
    <mergeCell ref="AI66:AI67"/>
    <mergeCell ref="AJ66:AJ67"/>
    <mergeCell ref="AK66:AK67"/>
    <mergeCell ref="Z66:Z67"/>
    <mergeCell ref="AA66:AA67"/>
    <mergeCell ref="AB66:AB67"/>
    <mergeCell ref="AC66:AC67"/>
    <mergeCell ref="T66:T67"/>
    <mergeCell ref="U66:U67"/>
    <mergeCell ref="V66:V67"/>
    <mergeCell ref="W66:W67"/>
    <mergeCell ref="X66:X67"/>
    <mergeCell ref="Y66:Y67"/>
    <mergeCell ref="N66:N67"/>
    <mergeCell ref="O66:O67"/>
    <mergeCell ref="P66:P67"/>
    <mergeCell ref="Q66:Q67"/>
    <mergeCell ref="R66:R67"/>
    <mergeCell ref="S66:S67"/>
    <mergeCell ref="H66:H67"/>
    <mergeCell ref="I66:I67"/>
    <mergeCell ref="J66:J67"/>
    <mergeCell ref="K66:K67"/>
    <mergeCell ref="L66:L67"/>
    <mergeCell ref="M66:M67"/>
    <mergeCell ref="AO64:AO65"/>
    <mergeCell ref="AP64:AP65"/>
    <mergeCell ref="AQ64:AQ65"/>
    <mergeCell ref="AB64:AB65"/>
    <mergeCell ref="Q64:Q65"/>
    <mergeCell ref="R64:R65"/>
    <mergeCell ref="S64:S65"/>
    <mergeCell ref="T64:T65"/>
    <mergeCell ref="U64:U65"/>
    <mergeCell ref="V64:V65"/>
    <mergeCell ref="K64:K65"/>
    <mergeCell ref="L64:L65"/>
    <mergeCell ref="M64:M65"/>
    <mergeCell ref="N64:N65"/>
    <mergeCell ref="O64:O65"/>
    <mergeCell ref="P64:P65"/>
    <mergeCell ref="AD66:AD67"/>
    <mergeCell ref="AE66:AE67"/>
    <mergeCell ref="AR64:AR65"/>
    <mergeCell ref="AS64:AS65"/>
    <mergeCell ref="C66:C67"/>
    <mergeCell ref="D66:D67"/>
    <mergeCell ref="E66:E67"/>
    <mergeCell ref="F66:F67"/>
    <mergeCell ref="G66:G67"/>
    <mergeCell ref="AI64:AI65"/>
    <mergeCell ref="AJ64:AJ65"/>
    <mergeCell ref="AK64:AK65"/>
    <mergeCell ref="AL64:AL65"/>
    <mergeCell ref="AM64:AM65"/>
    <mergeCell ref="AN64:AN65"/>
    <mergeCell ref="AC64:AC65"/>
    <mergeCell ref="AD64:AD65"/>
    <mergeCell ref="AE64:AE65"/>
    <mergeCell ref="AF64:AF65"/>
    <mergeCell ref="AG64:AG65"/>
    <mergeCell ref="AH64:AH65"/>
    <mergeCell ref="W64:W65"/>
    <mergeCell ref="X64:X65"/>
    <mergeCell ref="Y64:Y65"/>
    <mergeCell ref="Z64:Z65"/>
    <mergeCell ref="AA64:AA65"/>
    <mergeCell ref="AR62:AR63"/>
    <mergeCell ref="AS62:AS63"/>
    <mergeCell ref="C64:C65"/>
    <mergeCell ref="D64:D65"/>
    <mergeCell ref="E64:E65"/>
    <mergeCell ref="F64:F65"/>
    <mergeCell ref="G64:G65"/>
    <mergeCell ref="H64:H65"/>
    <mergeCell ref="I64:I65"/>
    <mergeCell ref="J64:J65"/>
    <mergeCell ref="AL62:AL63"/>
    <mergeCell ref="AM62:AM63"/>
    <mergeCell ref="AN62:AN63"/>
    <mergeCell ref="AO62:AO63"/>
    <mergeCell ref="AP62:AP63"/>
    <mergeCell ref="AQ62:AQ63"/>
    <mergeCell ref="AF62:AF63"/>
    <mergeCell ref="AG62:AG63"/>
    <mergeCell ref="AH62:AH63"/>
    <mergeCell ref="AI62:AI63"/>
    <mergeCell ref="AJ62:AJ63"/>
    <mergeCell ref="AK62:AK63"/>
    <mergeCell ref="Z62:Z63"/>
    <mergeCell ref="AA62:AA63"/>
    <mergeCell ref="AB62:AB63"/>
    <mergeCell ref="AC62:AC63"/>
    <mergeCell ref="AD62:AD63"/>
    <mergeCell ref="AE62:AE63"/>
    <mergeCell ref="T62:T63"/>
    <mergeCell ref="U62:U63"/>
    <mergeCell ref="V62:V63"/>
    <mergeCell ref="W62:W63"/>
    <mergeCell ref="X62:X63"/>
    <mergeCell ref="Y62:Y63"/>
    <mergeCell ref="N62:N63"/>
    <mergeCell ref="O62:O63"/>
    <mergeCell ref="P62:P63"/>
    <mergeCell ref="Q62:Q63"/>
    <mergeCell ref="R62:R63"/>
    <mergeCell ref="S62:S63"/>
    <mergeCell ref="H62:H63"/>
    <mergeCell ref="I62:I63"/>
    <mergeCell ref="J62:J63"/>
    <mergeCell ref="K62:K63"/>
    <mergeCell ref="L62:L63"/>
    <mergeCell ref="M62:M63"/>
    <mergeCell ref="AO60:AO61"/>
    <mergeCell ref="AP60:AP61"/>
    <mergeCell ref="AQ60:AQ61"/>
    <mergeCell ref="AR60:AR61"/>
    <mergeCell ref="AS60:AS61"/>
    <mergeCell ref="C62:C63"/>
    <mergeCell ref="D62:D63"/>
    <mergeCell ref="E62:E63"/>
    <mergeCell ref="F62:F63"/>
    <mergeCell ref="G62:G63"/>
    <mergeCell ref="AI60:AI61"/>
    <mergeCell ref="AJ60:AJ61"/>
    <mergeCell ref="AK60:AK61"/>
    <mergeCell ref="AL60:AL61"/>
    <mergeCell ref="AM60:AM61"/>
    <mergeCell ref="AN60:AN61"/>
    <mergeCell ref="AC60:AC61"/>
    <mergeCell ref="AD60:AD61"/>
    <mergeCell ref="AE60:AE61"/>
    <mergeCell ref="AF60:AF61"/>
    <mergeCell ref="AG60:AG61"/>
    <mergeCell ref="AH60:AH61"/>
    <mergeCell ref="W60:W61"/>
    <mergeCell ref="X60:X61"/>
    <mergeCell ref="Y60:Y61"/>
    <mergeCell ref="Z60:Z61"/>
    <mergeCell ref="AA60:AA61"/>
    <mergeCell ref="AB60:AB61"/>
    <mergeCell ref="Q60:Q61"/>
    <mergeCell ref="R60:R61"/>
    <mergeCell ref="S60:S61"/>
    <mergeCell ref="T60:T61"/>
    <mergeCell ref="U60:U61"/>
    <mergeCell ref="V60:V61"/>
    <mergeCell ref="K60:K61"/>
    <mergeCell ref="L60:L61"/>
    <mergeCell ref="M60:M61"/>
    <mergeCell ref="N60:N61"/>
    <mergeCell ref="O60:O61"/>
    <mergeCell ref="P60:P61"/>
    <mergeCell ref="AR58:AR59"/>
    <mergeCell ref="AS58:AS59"/>
    <mergeCell ref="C60:C61"/>
    <mergeCell ref="D60:D61"/>
    <mergeCell ref="E60:E61"/>
    <mergeCell ref="F60:F61"/>
    <mergeCell ref="G60:G61"/>
    <mergeCell ref="H60:H61"/>
    <mergeCell ref="I60:I61"/>
    <mergeCell ref="J60:J61"/>
    <mergeCell ref="AL58:AL59"/>
    <mergeCell ref="AM58:AM59"/>
    <mergeCell ref="AN58:AN59"/>
    <mergeCell ref="AO58:AO59"/>
    <mergeCell ref="AP58:AP59"/>
    <mergeCell ref="AQ58:AQ59"/>
    <mergeCell ref="AF58:AF59"/>
    <mergeCell ref="AG58:AG59"/>
    <mergeCell ref="AH58:AH59"/>
    <mergeCell ref="AI58:AI59"/>
    <mergeCell ref="AJ58:AJ59"/>
    <mergeCell ref="AK58:AK59"/>
    <mergeCell ref="Z58:Z59"/>
    <mergeCell ref="AA58:AA59"/>
    <mergeCell ref="AB58:AB59"/>
    <mergeCell ref="AC58:AC59"/>
    <mergeCell ref="AD58:AD59"/>
    <mergeCell ref="AE58:AE59"/>
    <mergeCell ref="V58:V59"/>
    <mergeCell ref="W58:W59"/>
    <mergeCell ref="X58:X59"/>
    <mergeCell ref="Y58:Y59"/>
    <mergeCell ref="N58:N59"/>
    <mergeCell ref="O58:O59"/>
    <mergeCell ref="P58:P59"/>
    <mergeCell ref="Q58:Q59"/>
    <mergeCell ref="R58:R59"/>
    <mergeCell ref="S58:S59"/>
    <mergeCell ref="H58:H59"/>
    <mergeCell ref="I58:I59"/>
    <mergeCell ref="J58:J59"/>
    <mergeCell ref="K58:K59"/>
    <mergeCell ref="L58:L59"/>
    <mergeCell ref="M58:M59"/>
    <mergeCell ref="AO56:AO57"/>
    <mergeCell ref="AP56:AP57"/>
    <mergeCell ref="AQ56:AQ57"/>
    <mergeCell ref="AB56:AB57"/>
    <mergeCell ref="Q56:Q57"/>
    <mergeCell ref="R56:R57"/>
    <mergeCell ref="S56:S57"/>
    <mergeCell ref="T56:T57"/>
    <mergeCell ref="U56:U57"/>
    <mergeCell ref="V56:V57"/>
    <mergeCell ref="K56:K57"/>
    <mergeCell ref="L56:L57"/>
    <mergeCell ref="M56:M57"/>
    <mergeCell ref="N56:N57"/>
    <mergeCell ref="O56:O57"/>
    <mergeCell ref="P56:P57"/>
    <mergeCell ref="T58:T59"/>
    <mergeCell ref="U58:U59"/>
    <mergeCell ref="AR56:AR57"/>
    <mergeCell ref="AS56:AS57"/>
    <mergeCell ref="C58:C59"/>
    <mergeCell ref="D58:D59"/>
    <mergeCell ref="E58:E59"/>
    <mergeCell ref="F58:F59"/>
    <mergeCell ref="G58:G59"/>
    <mergeCell ref="AI56:AI57"/>
    <mergeCell ref="AJ56:AJ57"/>
    <mergeCell ref="AK56:AK57"/>
    <mergeCell ref="AL56:AL57"/>
    <mergeCell ref="AM56:AM57"/>
    <mergeCell ref="AN56:AN57"/>
    <mergeCell ref="AC56:AC57"/>
    <mergeCell ref="AD56:AD57"/>
    <mergeCell ref="AE56:AE57"/>
    <mergeCell ref="AF56:AF57"/>
    <mergeCell ref="AG56:AG57"/>
    <mergeCell ref="AH56:AH57"/>
    <mergeCell ref="W56:W57"/>
    <mergeCell ref="X56:X57"/>
    <mergeCell ref="Y56:Y57"/>
    <mergeCell ref="Z56:Z57"/>
    <mergeCell ref="AA56:AA57"/>
    <mergeCell ref="AR54:AR55"/>
    <mergeCell ref="AS54:AS55"/>
    <mergeCell ref="C56:C57"/>
    <mergeCell ref="D56:D57"/>
    <mergeCell ref="E56:E57"/>
    <mergeCell ref="F56:F57"/>
    <mergeCell ref="G56:G57"/>
    <mergeCell ref="H56:H57"/>
    <mergeCell ref="I56:I57"/>
    <mergeCell ref="J56:J57"/>
    <mergeCell ref="AL54:AL55"/>
    <mergeCell ref="AM54:AM55"/>
    <mergeCell ref="AN54:AN55"/>
    <mergeCell ref="AO54:AO55"/>
    <mergeCell ref="AP54:AP55"/>
    <mergeCell ref="AQ54:AQ55"/>
    <mergeCell ref="AF54:AF55"/>
    <mergeCell ref="AG54:AG55"/>
    <mergeCell ref="AH54:AH55"/>
    <mergeCell ref="AI54:AI55"/>
    <mergeCell ref="AJ54:AJ55"/>
    <mergeCell ref="AK54:AK55"/>
    <mergeCell ref="Z54:Z55"/>
    <mergeCell ref="AA54:AA55"/>
    <mergeCell ref="AB54:AB55"/>
    <mergeCell ref="AC54:AC55"/>
    <mergeCell ref="AD54:AD55"/>
    <mergeCell ref="AE54:AE55"/>
    <mergeCell ref="T54:T55"/>
    <mergeCell ref="U54:U55"/>
    <mergeCell ref="V54:V55"/>
    <mergeCell ref="W54:W55"/>
    <mergeCell ref="X54:X55"/>
    <mergeCell ref="Y54:Y55"/>
    <mergeCell ref="O54:O55"/>
    <mergeCell ref="P54:P55"/>
    <mergeCell ref="Q54:Q55"/>
    <mergeCell ref="R54:R55"/>
    <mergeCell ref="S54:S55"/>
    <mergeCell ref="H54:H55"/>
    <mergeCell ref="I54:I55"/>
    <mergeCell ref="J54:J55"/>
    <mergeCell ref="K54:K55"/>
    <mergeCell ref="L54:L55"/>
    <mergeCell ref="M54:M55"/>
    <mergeCell ref="AP52:AP53"/>
    <mergeCell ref="AQ52:AQ53"/>
    <mergeCell ref="AR52:AR53"/>
    <mergeCell ref="AS52:AS53"/>
    <mergeCell ref="C54:C55"/>
    <mergeCell ref="D54:D55"/>
    <mergeCell ref="E54:E55"/>
    <mergeCell ref="F54:F55"/>
    <mergeCell ref="G54:G55"/>
    <mergeCell ref="AI52:AI53"/>
    <mergeCell ref="AJ52:AJ53"/>
    <mergeCell ref="AK52:AK53"/>
    <mergeCell ref="AL52:AL53"/>
    <mergeCell ref="AM52:AM53"/>
    <mergeCell ref="AN52:AN53"/>
    <mergeCell ref="AC52:AC53"/>
    <mergeCell ref="AD52:AD53"/>
    <mergeCell ref="AE52:AE53"/>
    <mergeCell ref="AF52:AF53"/>
    <mergeCell ref="AG52:AG53"/>
    <mergeCell ref="AH52:AH53"/>
    <mergeCell ref="W52:W53"/>
    <mergeCell ref="X52:X53"/>
    <mergeCell ref="N54:N55"/>
    <mergeCell ref="AA52:AA53"/>
    <mergeCell ref="AB52:AB53"/>
    <mergeCell ref="Q52:Q53"/>
    <mergeCell ref="R52:R53"/>
    <mergeCell ref="S52:S53"/>
    <mergeCell ref="T52:T53"/>
    <mergeCell ref="U52:U53"/>
    <mergeCell ref="V52:V53"/>
    <mergeCell ref="AO52:AO53"/>
    <mergeCell ref="K52:K53"/>
    <mergeCell ref="L52:L53"/>
    <mergeCell ref="M52:M53"/>
    <mergeCell ref="N52:N53"/>
    <mergeCell ref="O52:O53"/>
    <mergeCell ref="P52:P53"/>
    <mergeCell ref="AI51:AK51"/>
    <mergeCell ref="AM51:AO51"/>
    <mergeCell ref="C52:C53"/>
    <mergeCell ref="D52:D53"/>
    <mergeCell ref="E52:E53"/>
    <mergeCell ref="F52:F53"/>
    <mergeCell ref="G52:G53"/>
    <mergeCell ref="H52:H53"/>
    <mergeCell ref="I52:I53"/>
    <mergeCell ref="J52:J53"/>
    <mergeCell ref="K51:M51"/>
    <mergeCell ref="O51:Q51"/>
    <mergeCell ref="S51:U51"/>
    <mergeCell ref="W51:Y51"/>
    <mergeCell ref="AA51:AC51"/>
    <mergeCell ref="AE51:AG51"/>
    <mergeCell ref="Y52:Y53"/>
    <mergeCell ref="Z52:Z53"/>
    <mergeCell ref="AM30:AM32"/>
    <mergeCell ref="AB30:AB32"/>
    <mergeCell ref="AC30:AC32"/>
    <mergeCell ref="AM34:AO34"/>
    <mergeCell ref="K35:M35"/>
    <mergeCell ref="O35:Q35"/>
    <mergeCell ref="S35:U35"/>
    <mergeCell ref="W35:Y35"/>
    <mergeCell ref="AA35:AC35"/>
    <mergeCell ref="AE35:AG35"/>
    <mergeCell ref="AI35:AK35"/>
    <mergeCell ref="AM35:AO35"/>
    <mergeCell ref="S30:S32"/>
    <mergeCell ref="T30:T32"/>
    <mergeCell ref="U30:U32"/>
    <mergeCell ref="AG30:AG32"/>
    <mergeCell ref="V30:V32"/>
    <mergeCell ref="W30:W32"/>
    <mergeCell ref="X30:X32"/>
    <mergeCell ref="Y30:Y32"/>
    <mergeCell ref="Z30:Z32"/>
    <mergeCell ref="AA30:AA32"/>
    <mergeCell ref="C31:C32"/>
    <mergeCell ref="B33:AS33"/>
    <mergeCell ref="A34:B34"/>
    <mergeCell ref="K34:M34"/>
    <mergeCell ref="O34:Q34"/>
    <mergeCell ref="S34:U34"/>
    <mergeCell ref="W34:Y34"/>
    <mergeCell ref="AA34:AC34"/>
    <mergeCell ref="AE34:AG34"/>
    <mergeCell ref="AI34:AK34"/>
    <mergeCell ref="AN30:AN32"/>
    <mergeCell ref="AO30:AO32"/>
    <mergeCell ref="AP30:AP32"/>
    <mergeCell ref="AQ30:AQ32"/>
    <mergeCell ref="AR30:AR32"/>
    <mergeCell ref="AS30:AS32"/>
    <mergeCell ref="AH30:AH32"/>
    <mergeCell ref="AI30:AI32"/>
    <mergeCell ref="AJ30:AJ32"/>
    <mergeCell ref="AK30:AK32"/>
    <mergeCell ref="AL30:AL32"/>
    <mergeCell ref="AD30:AD32"/>
    <mergeCell ref="AE30:AE32"/>
    <mergeCell ref="AF30:AF32"/>
    <mergeCell ref="AM23:AO23"/>
    <mergeCell ref="K29:M29"/>
    <mergeCell ref="O29:Q29"/>
    <mergeCell ref="S29:U29"/>
    <mergeCell ref="W29:Y29"/>
    <mergeCell ref="AA29:AC29"/>
    <mergeCell ref="AE29:AG29"/>
    <mergeCell ref="AI29:AK29"/>
    <mergeCell ref="AM29:AO29"/>
    <mergeCell ref="K23:M23"/>
    <mergeCell ref="O23:Q23"/>
    <mergeCell ref="S23:U23"/>
    <mergeCell ref="W23:Y23"/>
    <mergeCell ref="AA23:AC23"/>
    <mergeCell ref="AE23:AG23"/>
    <mergeCell ref="AI23:AK23"/>
    <mergeCell ref="D30:D32"/>
    <mergeCell ref="E30:E32"/>
    <mergeCell ref="F30:F32"/>
    <mergeCell ref="G30:G32"/>
    <mergeCell ref="H30:H32"/>
    <mergeCell ref="I30:I32"/>
    <mergeCell ref="P30:P32"/>
    <mergeCell ref="Q30:Q32"/>
    <mergeCell ref="R30:R32"/>
    <mergeCell ref="J30:J32"/>
    <mergeCell ref="K30:K32"/>
    <mergeCell ref="L30:L32"/>
    <mergeCell ref="M30:M32"/>
    <mergeCell ref="N30:N32"/>
    <mergeCell ref="O30:O32"/>
    <mergeCell ref="C17:C20"/>
    <mergeCell ref="B21:AS21"/>
    <mergeCell ref="A22:B22"/>
    <mergeCell ref="K22:M22"/>
    <mergeCell ref="O22:Q22"/>
    <mergeCell ref="S22:U22"/>
    <mergeCell ref="W22:Y22"/>
    <mergeCell ref="AA22:AC22"/>
    <mergeCell ref="I13:I20"/>
    <mergeCell ref="J13:J20"/>
    <mergeCell ref="K13:K20"/>
    <mergeCell ref="L13:L20"/>
    <mergeCell ref="M13:M20"/>
    <mergeCell ref="O13:O20"/>
    <mergeCell ref="AE22:AG22"/>
    <mergeCell ref="AI22:AK22"/>
    <mergeCell ref="AM22:AO22"/>
    <mergeCell ref="AI11:AK11"/>
    <mergeCell ref="AM11:AO11"/>
    <mergeCell ref="D12:D20"/>
    <mergeCell ref="N12:N20"/>
    <mergeCell ref="R12:R20"/>
    <mergeCell ref="AQ12:AQ20"/>
    <mergeCell ref="E13:E20"/>
    <mergeCell ref="F13:F20"/>
    <mergeCell ref="G13:G20"/>
    <mergeCell ref="H13:H20"/>
    <mergeCell ref="K11:M11"/>
    <mergeCell ref="O11:Q11"/>
    <mergeCell ref="S11:U11"/>
    <mergeCell ref="W11:Y11"/>
    <mergeCell ref="AA11:AC11"/>
    <mergeCell ref="AE11:AG11"/>
    <mergeCell ref="P13:P20"/>
    <mergeCell ref="Q13:Q20"/>
    <mergeCell ref="B9:AS9"/>
    <mergeCell ref="A10:B10"/>
    <mergeCell ref="K10:M10"/>
    <mergeCell ref="O10:Q10"/>
    <mergeCell ref="S10:U10"/>
    <mergeCell ref="W10:Y10"/>
    <mergeCell ref="AA10:AC10"/>
    <mergeCell ref="AE10:AG10"/>
    <mergeCell ref="AI10:AK10"/>
    <mergeCell ref="AM10:AO10"/>
    <mergeCell ref="AN7:AN8"/>
    <mergeCell ref="AO7:AO8"/>
    <mergeCell ref="AP7:AP8"/>
    <mergeCell ref="AQ7:AQ8"/>
    <mergeCell ref="AR7:AR8"/>
    <mergeCell ref="AS7:AS8"/>
    <mergeCell ref="AH7:AH8"/>
    <mergeCell ref="AI7:AI8"/>
    <mergeCell ref="AJ7:AJ8"/>
    <mergeCell ref="AK7:AK8"/>
    <mergeCell ref="AL7:AL8"/>
    <mergeCell ref="AM7:AM8"/>
    <mergeCell ref="T7:T8"/>
    <mergeCell ref="U7:U8"/>
    <mergeCell ref="AI6:AL6"/>
    <mergeCell ref="AM6:AP6"/>
    <mergeCell ref="G7:G8"/>
    <mergeCell ref="H7:H8"/>
    <mergeCell ref="I7:I8"/>
    <mergeCell ref="K7:K8"/>
    <mergeCell ref="L7:L8"/>
    <mergeCell ref="M7:M8"/>
    <mergeCell ref="N7:N8"/>
    <mergeCell ref="O7:O8"/>
    <mergeCell ref="AB7:AB8"/>
    <mergeCell ref="AC7:AC8"/>
    <mergeCell ref="AD7:AD8"/>
    <mergeCell ref="AE7:AE8"/>
    <mergeCell ref="AF7:AF8"/>
    <mergeCell ref="AG7:AG8"/>
    <mergeCell ref="V7:V8"/>
    <mergeCell ref="W7:W8"/>
    <mergeCell ref="X7:X8"/>
    <mergeCell ref="Y7:Y8"/>
    <mergeCell ref="Z7:Z8"/>
    <mergeCell ref="AA7:AA8"/>
    <mergeCell ref="C2:AS3"/>
    <mergeCell ref="A5:A8"/>
    <mergeCell ref="B5:B8"/>
    <mergeCell ref="C5:C8"/>
    <mergeCell ref="D5:E7"/>
    <mergeCell ref="F5:J5"/>
    <mergeCell ref="K5:R5"/>
    <mergeCell ref="S5:Z5"/>
    <mergeCell ref="AA5:AH5"/>
    <mergeCell ref="AI5:AP5"/>
    <mergeCell ref="AQ5:AS6"/>
    <mergeCell ref="F6:F8"/>
    <mergeCell ref="G6:I6"/>
    <mergeCell ref="J6:J8"/>
    <mergeCell ref="K6:N6"/>
    <mergeCell ref="O6:R6"/>
    <mergeCell ref="S6:V6"/>
    <mergeCell ref="W6:Z6"/>
    <mergeCell ref="AA6:AD6"/>
    <mergeCell ref="AE6:AH6"/>
    <mergeCell ref="P7:P8"/>
    <mergeCell ref="Q7:Q8"/>
    <mergeCell ref="R7:R8"/>
    <mergeCell ref="S7:S8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T1000"/>
  <sheetViews>
    <sheetView topLeftCell="A10" zoomScale="90" zoomScaleNormal="90" workbookViewId="0">
      <selection activeCell="U27" sqref="U27"/>
    </sheetView>
  </sheetViews>
  <sheetFormatPr defaultColWidth="14.42578125" defaultRowHeight="15" customHeight="1"/>
  <cols>
    <col min="1" max="1" width="14.7109375" style="466" customWidth="1"/>
    <col min="2" max="2" width="82" style="466" customWidth="1"/>
    <col min="3" max="3" width="17.28515625" style="466" customWidth="1"/>
    <col min="4" max="4" width="6.7109375" style="466" customWidth="1"/>
    <col min="5" max="5" width="9.5703125" style="466" customWidth="1"/>
    <col min="6" max="10" width="6.7109375" style="466" customWidth="1"/>
    <col min="11" max="12" width="4.7109375" style="466" customWidth="1"/>
    <col min="13" max="13" width="6" style="466" customWidth="1"/>
    <col min="14" max="16" width="4.7109375" style="466" customWidth="1"/>
    <col min="17" max="17" width="6.140625" style="466" customWidth="1"/>
    <col min="18" max="20" width="4.7109375" style="466" customWidth="1"/>
    <col min="21" max="21" width="6.28515625" style="466" customWidth="1"/>
    <col min="22" max="24" width="4.7109375" style="466" customWidth="1"/>
    <col min="25" max="25" width="6.140625" style="466" customWidth="1"/>
    <col min="26" max="42" width="4.7109375" style="466" customWidth="1"/>
    <col min="43" max="43" width="8.5703125" style="466" customWidth="1"/>
    <col min="44" max="45" width="5.7109375" style="466" customWidth="1"/>
    <col min="46" max="46" width="9.140625" style="466" customWidth="1"/>
    <col min="47" max="16384" width="14.42578125" style="466"/>
  </cols>
  <sheetData>
    <row r="1" spans="1:46" ht="12.75" customHeight="1">
      <c r="A1" s="58"/>
      <c r="B1" s="58"/>
      <c r="C1" s="197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</row>
    <row r="2" spans="1:46" ht="23.25" customHeight="1">
      <c r="A2" s="58"/>
      <c r="B2" s="58"/>
      <c r="C2" s="782" t="s">
        <v>373</v>
      </c>
      <c r="D2" s="590"/>
      <c r="E2" s="590"/>
      <c r="F2" s="590"/>
      <c r="G2" s="590"/>
      <c r="H2" s="590"/>
      <c r="I2" s="590"/>
      <c r="J2" s="590"/>
      <c r="K2" s="590"/>
      <c r="L2" s="590"/>
      <c r="M2" s="590"/>
      <c r="N2" s="590"/>
      <c r="O2" s="590"/>
      <c r="P2" s="590"/>
      <c r="Q2" s="590"/>
      <c r="R2" s="590"/>
      <c r="S2" s="590"/>
      <c r="T2" s="590"/>
      <c r="U2" s="590"/>
      <c r="V2" s="590"/>
      <c r="W2" s="590"/>
      <c r="X2" s="590"/>
      <c r="Y2" s="590"/>
      <c r="Z2" s="590"/>
      <c r="AA2" s="590"/>
      <c r="AB2" s="590"/>
      <c r="AC2" s="590"/>
      <c r="AD2" s="590"/>
      <c r="AE2" s="590"/>
      <c r="AF2" s="590"/>
      <c r="AG2" s="590"/>
      <c r="AH2" s="590"/>
      <c r="AI2" s="590"/>
      <c r="AJ2" s="590"/>
      <c r="AK2" s="590"/>
      <c r="AL2" s="590"/>
      <c r="AM2" s="590"/>
      <c r="AN2" s="590"/>
      <c r="AO2" s="590"/>
      <c r="AP2" s="590"/>
      <c r="AQ2" s="590"/>
      <c r="AR2" s="590"/>
      <c r="AS2" s="591"/>
      <c r="AT2" s="58"/>
    </row>
    <row r="3" spans="1:46" ht="24.75" customHeight="1">
      <c r="A3" s="58"/>
      <c r="B3" s="198"/>
      <c r="C3" s="592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  <c r="S3" s="593"/>
      <c r="T3" s="593"/>
      <c r="U3" s="593"/>
      <c r="V3" s="593"/>
      <c r="W3" s="593"/>
      <c r="X3" s="593"/>
      <c r="Y3" s="593"/>
      <c r="Z3" s="593"/>
      <c r="AA3" s="593"/>
      <c r="AB3" s="593"/>
      <c r="AC3" s="593"/>
      <c r="AD3" s="593"/>
      <c r="AE3" s="593"/>
      <c r="AF3" s="593"/>
      <c r="AG3" s="593"/>
      <c r="AH3" s="593"/>
      <c r="AI3" s="593"/>
      <c r="AJ3" s="593"/>
      <c r="AK3" s="593"/>
      <c r="AL3" s="593"/>
      <c r="AM3" s="593"/>
      <c r="AN3" s="593"/>
      <c r="AO3" s="593"/>
      <c r="AP3" s="593"/>
      <c r="AQ3" s="593"/>
      <c r="AR3" s="593"/>
      <c r="AS3" s="594"/>
      <c r="AT3" s="58"/>
    </row>
    <row r="4" spans="1:46" ht="43.5" customHeight="1" thickBot="1">
      <c r="A4" s="58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21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</row>
    <row r="5" spans="1:46" ht="55.5" customHeight="1" thickBot="1">
      <c r="A5" s="628" t="s">
        <v>93</v>
      </c>
      <c r="B5" s="631" t="s">
        <v>187</v>
      </c>
      <c r="C5" s="618" t="s">
        <v>95</v>
      </c>
      <c r="D5" s="632" t="s">
        <v>188</v>
      </c>
      <c r="E5" s="633"/>
      <c r="F5" s="623" t="s">
        <v>97</v>
      </c>
      <c r="G5" s="624"/>
      <c r="H5" s="624"/>
      <c r="I5" s="624"/>
      <c r="J5" s="625"/>
      <c r="K5" s="615" t="s">
        <v>98</v>
      </c>
      <c r="L5" s="616"/>
      <c r="M5" s="616"/>
      <c r="N5" s="616"/>
      <c r="O5" s="616"/>
      <c r="P5" s="616"/>
      <c r="Q5" s="616"/>
      <c r="R5" s="617"/>
      <c r="S5" s="615" t="s">
        <v>99</v>
      </c>
      <c r="T5" s="616"/>
      <c r="U5" s="616"/>
      <c r="V5" s="616"/>
      <c r="W5" s="616"/>
      <c r="X5" s="616"/>
      <c r="Y5" s="616"/>
      <c r="Z5" s="617"/>
      <c r="AA5" s="615" t="s">
        <v>100</v>
      </c>
      <c r="AB5" s="616"/>
      <c r="AC5" s="616"/>
      <c r="AD5" s="616"/>
      <c r="AE5" s="616"/>
      <c r="AF5" s="616"/>
      <c r="AG5" s="616"/>
      <c r="AH5" s="617"/>
      <c r="AI5" s="615" t="s">
        <v>101</v>
      </c>
      <c r="AJ5" s="616"/>
      <c r="AK5" s="616"/>
      <c r="AL5" s="616"/>
      <c r="AM5" s="616"/>
      <c r="AN5" s="616"/>
      <c r="AO5" s="616"/>
      <c r="AP5" s="617"/>
      <c r="AQ5" s="607" t="s">
        <v>102</v>
      </c>
      <c r="AR5" s="608"/>
      <c r="AS5" s="609"/>
      <c r="AT5" s="77"/>
    </row>
    <row r="6" spans="1:46" ht="52.5" customHeight="1" thickBot="1">
      <c r="A6" s="629"/>
      <c r="B6" s="629"/>
      <c r="C6" s="629"/>
      <c r="D6" s="634"/>
      <c r="E6" s="635"/>
      <c r="F6" s="619" t="s">
        <v>103</v>
      </c>
      <c r="G6" s="626" t="s">
        <v>104</v>
      </c>
      <c r="H6" s="532"/>
      <c r="I6" s="533"/>
      <c r="J6" s="563" t="s">
        <v>105</v>
      </c>
      <c r="K6" s="613" t="s">
        <v>106</v>
      </c>
      <c r="L6" s="549"/>
      <c r="M6" s="549"/>
      <c r="N6" s="550"/>
      <c r="O6" s="613" t="s">
        <v>107</v>
      </c>
      <c r="P6" s="549"/>
      <c r="Q6" s="549"/>
      <c r="R6" s="550"/>
      <c r="S6" s="613" t="s">
        <v>108</v>
      </c>
      <c r="T6" s="549"/>
      <c r="U6" s="549"/>
      <c r="V6" s="550"/>
      <c r="W6" s="613" t="s">
        <v>109</v>
      </c>
      <c r="X6" s="549"/>
      <c r="Y6" s="549"/>
      <c r="Z6" s="550"/>
      <c r="AA6" s="613" t="s">
        <v>110</v>
      </c>
      <c r="AB6" s="549"/>
      <c r="AC6" s="549"/>
      <c r="AD6" s="550"/>
      <c r="AE6" s="613" t="s">
        <v>111</v>
      </c>
      <c r="AF6" s="549"/>
      <c r="AG6" s="549"/>
      <c r="AH6" s="550"/>
      <c r="AI6" s="613" t="s">
        <v>112</v>
      </c>
      <c r="AJ6" s="549"/>
      <c r="AK6" s="549"/>
      <c r="AL6" s="550"/>
      <c r="AM6" s="613" t="s">
        <v>113</v>
      </c>
      <c r="AN6" s="549"/>
      <c r="AO6" s="549"/>
      <c r="AP6" s="550"/>
      <c r="AQ6" s="610"/>
      <c r="AR6" s="611"/>
      <c r="AS6" s="612"/>
      <c r="AT6" s="77"/>
    </row>
    <row r="7" spans="1:46" ht="32.25" customHeight="1" thickBot="1">
      <c r="A7" s="629"/>
      <c r="B7" s="629"/>
      <c r="C7" s="629"/>
      <c r="D7" s="636"/>
      <c r="E7" s="594"/>
      <c r="F7" s="620"/>
      <c r="G7" s="551" t="s">
        <v>114</v>
      </c>
      <c r="H7" s="556" t="s">
        <v>115</v>
      </c>
      <c r="I7" s="551" t="s">
        <v>116</v>
      </c>
      <c r="J7" s="564"/>
      <c r="K7" s="551" t="s">
        <v>117</v>
      </c>
      <c r="L7" s="556" t="s">
        <v>118</v>
      </c>
      <c r="M7" s="551" t="s">
        <v>119</v>
      </c>
      <c r="N7" s="558" t="s">
        <v>120</v>
      </c>
      <c r="O7" s="551" t="s">
        <v>117</v>
      </c>
      <c r="P7" s="556" t="s">
        <v>118</v>
      </c>
      <c r="Q7" s="551" t="s">
        <v>119</v>
      </c>
      <c r="R7" s="558" t="s">
        <v>120</v>
      </c>
      <c r="S7" s="551" t="s">
        <v>117</v>
      </c>
      <c r="T7" s="556" t="s">
        <v>118</v>
      </c>
      <c r="U7" s="551" t="s">
        <v>119</v>
      </c>
      <c r="V7" s="558" t="s">
        <v>120</v>
      </c>
      <c r="W7" s="551" t="s">
        <v>117</v>
      </c>
      <c r="X7" s="556" t="s">
        <v>118</v>
      </c>
      <c r="Y7" s="551" t="s">
        <v>119</v>
      </c>
      <c r="Z7" s="558" t="s">
        <v>120</v>
      </c>
      <c r="AA7" s="551" t="s">
        <v>117</v>
      </c>
      <c r="AB7" s="556" t="s">
        <v>118</v>
      </c>
      <c r="AC7" s="551" t="s">
        <v>119</v>
      </c>
      <c r="AD7" s="558" t="s">
        <v>120</v>
      </c>
      <c r="AE7" s="551" t="s">
        <v>117</v>
      </c>
      <c r="AF7" s="556" t="s">
        <v>118</v>
      </c>
      <c r="AG7" s="551" t="s">
        <v>119</v>
      </c>
      <c r="AH7" s="558" t="s">
        <v>120</v>
      </c>
      <c r="AI7" s="551" t="s">
        <v>117</v>
      </c>
      <c r="AJ7" s="556" t="s">
        <v>118</v>
      </c>
      <c r="AK7" s="551" t="s">
        <v>119</v>
      </c>
      <c r="AL7" s="558" t="s">
        <v>120</v>
      </c>
      <c r="AM7" s="551" t="s">
        <v>117</v>
      </c>
      <c r="AN7" s="556" t="s">
        <v>118</v>
      </c>
      <c r="AO7" s="551" t="s">
        <v>119</v>
      </c>
      <c r="AP7" s="558" t="s">
        <v>120</v>
      </c>
      <c r="AQ7" s="606" t="s">
        <v>121</v>
      </c>
      <c r="AR7" s="618" t="s">
        <v>122</v>
      </c>
      <c r="AS7" s="606" t="s">
        <v>123</v>
      </c>
      <c r="AT7" s="77"/>
    </row>
    <row r="8" spans="1:46" ht="136.5" customHeight="1" thickBot="1">
      <c r="A8" s="630"/>
      <c r="B8" s="630"/>
      <c r="C8" s="559"/>
      <c r="D8" s="78" t="s">
        <v>124</v>
      </c>
      <c r="E8" s="78" t="s">
        <v>125</v>
      </c>
      <c r="F8" s="621"/>
      <c r="G8" s="552"/>
      <c r="H8" s="557"/>
      <c r="I8" s="552"/>
      <c r="J8" s="565"/>
      <c r="K8" s="552"/>
      <c r="L8" s="557"/>
      <c r="M8" s="552"/>
      <c r="N8" s="559"/>
      <c r="O8" s="552"/>
      <c r="P8" s="557"/>
      <c r="Q8" s="552"/>
      <c r="R8" s="559"/>
      <c r="S8" s="552"/>
      <c r="T8" s="557"/>
      <c r="U8" s="552"/>
      <c r="V8" s="559"/>
      <c r="W8" s="552"/>
      <c r="X8" s="557"/>
      <c r="Y8" s="552"/>
      <c r="Z8" s="559"/>
      <c r="AA8" s="552"/>
      <c r="AB8" s="557"/>
      <c r="AC8" s="552"/>
      <c r="AD8" s="559"/>
      <c r="AE8" s="552"/>
      <c r="AF8" s="557"/>
      <c r="AG8" s="552"/>
      <c r="AH8" s="559"/>
      <c r="AI8" s="552"/>
      <c r="AJ8" s="557"/>
      <c r="AK8" s="552"/>
      <c r="AL8" s="559"/>
      <c r="AM8" s="552"/>
      <c r="AN8" s="557"/>
      <c r="AO8" s="552"/>
      <c r="AP8" s="559"/>
      <c r="AQ8" s="559"/>
      <c r="AR8" s="630"/>
      <c r="AS8" s="559"/>
      <c r="AT8" s="77"/>
    </row>
    <row r="9" spans="1:46" ht="23.25" customHeight="1" thickBot="1">
      <c r="A9" s="361" t="s">
        <v>127</v>
      </c>
      <c r="B9" s="720" t="s">
        <v>128</v>
      </c>
      <c r="C9" s="561"/>
      <c r="D9" s="561"/>
      <c r="E9" s="561"/>
      <c r="F9" s="561"/>
      <c r="G9" s="561"/>
      <c r="H9" s="561"/>
      <c r="I9" s="561"/>
      <c r="J9" s="561"/>
      <c r="K9" s="561"/>
      <c r="L9" s="561"/>
      <c r="M9" s="561"/>
      <c r="N9" s="561"/>
      <c r="O9" s="561"/>
      <c r="P9" s="561"/>
      <c r="Q9" s="561"/>
      <c r="R9" s="561"/>
      <c r="S9" s="561"/>
      <c r="T9" s="561"/>
      <c r="U9" s="561"/>
      <c r="V9" s="561"/>
      <c r="W9" s="561"/>
      <c r="X9" s="561"/>
      <c r="Y9" s="561"/>
      <c r="Z9" s="561"/>
      <c r="AA9" s="561"/>
      <c r="AB9" s="561"/>
      <c r="AC9" s="561"/>
      <c r="AD9" s="561"/>
      <c r="AE9" s="561"/>
      <c r="AF9" s="561"/>
      <c r="AG9" s="561"/>
      <c r="AH9" s="561"/>
      <c r="AI9" s="561"/>
      <c r="AJ9" s="561"/>
      <c r="AK9" s="561"/>
      <c r="AL9" s="561"/>
      <c r="AM9" s="561"/>
      <c r="AN9" s="561"/>
      <c r="AO9" s="561"/>
      <c r="AP9" s="561"/>
      <c r="AQ9" s="561"/>
      <c r="AR9" s="561"/>
      <c r="AS9" s="562"/>
      <c r="AT9" s="79"/>
    </row>
    <row r="10" spans="1:46" ht="45.75" customHeight="1" thickBot="1">
      <c r="A10" s="708" t="s">
        <v>189</v>
      </c>
      <c r="B10" s="672"/>
      <c r="C10" s="362"/>
      <c r="D10" s="363">
        <f>D11</f>
        <v>2</v>
      </c>
      <c r="E10" s="363">
        <f>E11</f>
        <v>60</v>
      </c>
      <c r="F10" s="363"/>
      <c r="G10" s="364"/>
      <c r="H10" s="363"/>
      <c r="I10" s="364"/>
      <c r="J10" s="363"/>
      <c r="K10" s="676"/>
      <c r="L10" s="671"/>
      <c r="M10" s="672"/>
      <c r="N10" s="363">
        <f>N11</f>
        <v>0</v>
      </c>
      <c r="O10" s="676">
        <v>2</v>
      </c>
      <c r="P10" s="671"/>
      <c r="Q10" s="672"/>
      <c r="R10" s="363">
        <v>2</v>
      </c>
      <c r="S10" s="676">
        <f>S11</f>
        <v>0</v>
      </c>
      <c r="T10" s="671"/>
      <c r="U10" s="672"/>
      <c r="V10" s="363">
        <f>V11</f>
        <v>0</v>
      </c>
      <c r="W10" s="676">
        <f t="shared" ref="W10" si="0">W11</f>
        <v>0</v>
      </c>
      <c r="X10" s="671"/>
      <c r="Y10" s="672"/>
      <c r="Z10" s="363">
        <f t="shared" ref="Z10:AA10" si="1">Z11</f>
        <v>0</v>
      </c>
      <c r="AA10" s="676">
        <f t="shared" si="1"/>
        <v>0</v>
      </c>
      <c r="AB10" s="671"/>
      <c r="AC10" s="672"/>
      <c r="AD10" s="363">
        <f t="shared" ref="AD10:AE10" si="2">AD11</f>
        <v>0</v>
      </c>
      <c r="AE10" s="676">
        <f t="shared" si="2"/>
        <v>0</v>
      </c>
      <c r="AF10" s="671"/>
      <c r="AG10" s="672"/>
      <c r="AH10" s="363">
        <f t="shared" ref="AH10:AI10" si="3">AH11</f>
        <v>0</v>
      </c>
      <c r="AI10" s="676">
        <f t="shared" si="3"/>
        <v>0</v>
      </c>
      <c r="AJ10" s="671"/>
      <c r="AK10" s="672"/>
      <c r="AL10" s="363">
        <f t="shared" ref="AL10:AM10" si="4">AL11</f>
        <v>0</v>
      </c>
      <c r="AM10" s="676">
        <f t="shared" si="4"/>
        <v>0</v>
      </c>
      <c r="AN10" s="671"/>
      <c r="AO10" s="672"/>
      <c r="AP10" s="363">
        <f t="shared" ref="AP10" si="5">AP11</f>
        <v>0</v>
      </c>
      <c r="AQ10" s="365"/>
      <c r="AR10" s="366"/>
      <c r="AS10" s="367"/>
      <c r="AT10" s="96"/>
    </row>
    <row r="11" spans="1:46" ht="30" customHeight="1" thickBot="1">
      <c r="A11" s="368"/>
      <c r="B11" s="369" t="s">
        <v>191</v>
      </c>
      <c r="C11" s="370"/>
      <c r="D11" s="478">
        <v>2</v>
      </c>
      <c r="E11" s="478">
        <f t="shared" ref="E11" si="6">D11*30</f>
        <v>60</v>
      </c>
      <c r="F11" s="478"/>
      <c r="G11" s="478"/>
      <c r="H11" s="478"/>
      <c r="I11" s="478"/>
      <c r="J11" s="478"/>
      <c r="K11" s="717"/>
      <c r="L11" s="718"/>
      <c r="M11" s="719"/>
      <c r="N11" s="372">
        <f>SUM(N12:N20)</f>
        <v>0</v>
      </c>
      <c r="O11" s="717">
        <v>2</v>
      </c>
      <c r="P11" s="718"/>
      <c r="Q11" s="719"/>
      <c r="R11" s="373"/>
      <c r="S11" s="717">
        <f>SUM(S12:U20)</f>
        <v>0</v>
      </c>
      <c r="T11" s="718"/>
      <c r="U11" s="719"/>
      <c r="V11" s="372">
        <f>SUM(V12:V20)</f>
        <v>0</v>
      </c>
      <c r="W11" s="717">
        <f>SUM(W14:Y14)</f>
        <v>0</v>
      </c>
      <c r="X11" s="718"/>
      <c r="Y11" s="719"/>
      <c r="Z11" s="372">
        <f>SUM(Z14)</f>
        <v>0</v>
      </c>
      <c r="AA11" s="717">
        <f>SUM(AA14:AC14)</f>
        <v>0</v>
      </c>
      <c r="AB11" s="718"/>
      <c r="AC11" s="719"/>
      <c r="AD11" s="372">
        <f>SUM(AD14)</f>
        <v>0</v>
      </c>
      <c r="AE11" s="717">
        <f>SUM(AE14:AG14)</f>
        <v>0</v>
      </c>
      <c r="AF11" s="718"/>
      <c r="AG11" s="719"/>
      <c r="AH11" s="372">
        <f>SUM(AH14)</f>
        <v>0</v>
      </c>
      <c r="AI11" s="717">
        <f>SUM(AI14:AK14)</f>
        <v>0</v>
      </c>
      <c r="AJ11" s="718"/>
      <c r="AK11" s="719"/>
      <c r="AL11" s="372">
        <f>SUM(AL14)</f>
        <v>0</v>
      </c>
      <c r="AM11" s="717">
        <f>SUM(AM14:AO14)</f>
        <v>0</v>
      </c>
      <c r="AN11" s="718"/>
      <c r="AO11" s="719"/>
      <c r="AP11" s="372">
        <f>SUM(AP14)</f>
        <v>0</v>
      </c>
      <c r="AQ11" s="374"/>
      <c r="AR11" s="375"/>
      <c r="AS11" s="376"/>
      <c r="AT11" s="96"/>
    </row>
    <row r="12" spans="1:46" ht="28.5" customHeight="1">
      <c r="A12" s="247" t="s">
        <v>192</v>
      </c>
      <c r="B12" s="248" t="s">
        <v>242</v>
      </c>
      <c r="C12" s="249" t="s">
        <v>193</v>
      </c>
      <c r="D12" s="722">
        <v>2</v>
      </c>
      <c r="E12" s="434">
        <v>60</v>
      </c>
      <c r="F12" s="434">
        <f>G12+H12+I12</f>
        <v>32</v>
      </c>
      <c r="G12" s="435"/>
      <c r="H12" s="434"/>
      <c r="I12" s="435">
        <v>32</v>
      </c>
      <c r="J12" s="434">
        <f>E12-F12</f>
        <v>28</v>
      </c>
      <c r="K12" s="436"/>
      <c r="L12" s="437"/>
      <c r="M12" s="438"/>
      <c r="N12" s="725"/>
      <c r="O12" s="439"/>
      <c r="P12" s="440"/>
      <c r="Q12" s="441">
        <v>2</v>
      </c>
      <c r="R12" s="735">
        <v>2</v>
      </c>
      <c r="S12" s="250"/>
      <c r="T12" s="251"/>
      <c r="U12" s="252"/>
      <c r="V12" s="253"/>
      <c r="W12" s="250"/>
      <c r="X12" s="251"/>
      <c r="Y12" s="252"/>
      <c r="Z12" s="253"/>
      <c r="AA12" s="250"/>
      <c r="AB12" s="251"/>
      <c r="AC12" s="252"/>
      <c r="AD12" s="253"/>
      <c r="AE12" s="254"/>
      <c r="AF12" s="251"/>
      <c r="AG12" s="252" t="s">
        <v>5</v>
      </c>
      <c r="AH12" s="253"/>
      <c r="AI12" s="254"/>
      <c r="AJ12" s="251"/>
      <c r="AK12" s="252"/>
      <c r="AL12" s="253"/>
      <c r="AM12" s="250"/>
      <c r="AN12" s="251"/>
      <c r="AO12" s="252"/>
      <c r="AP12" s="253"/>
      <c r="AQ12" s="715">
        <v>2</v>
      </c>
      <c r="AR12" s="255"/>
      <c r="AS12" s="256"/>
      <c r="AT12" s="96"/>
    </row>
    <row r="13" spans="1:46" ht="63" customHeight="1">
      <c r="A13" s="257" t="s">
        <v>194</v>
      </c>
      <c r="B13" s="246" t="s">
        <v>243</v>
      </c>
      <c r="C13" s="214" t="s">
        <v>195</v>
      </c>
      <c r="D13" s="687"/>
      <c r="E13" s="664">
        <f>D12*30</f>
        <v>60</v>
      </c>
      <c r="F13" s="664">
        <v>32</v>
      </c>
      <c r="G13" s="664">
        <v>16</v>
      </c>
      <c r="H13" s="664"/>
      <c r="I13" s="664">
        <v>8</v>
      </c>
      <c r="J13" s="664">
        <v>28</v>
      </c>
      <c r="K13" s="729"/>
      <c r="L13" s="732"/>
      <c r="M13" s="726"/>
      <c r="N13" s="665"/>
      <c r="O13" s="744">
        <v>1</v>
      </c>
      <c r="P13" s="741"/>
      <c r="Q13" s="738">
        <v>0.5</v>
      </c>
      <c r="R13" s="736"/>
      <c r="S13" s="222"/>
      <c r="T13" s="220"/>
      <c r="U13" s="215"/>
      <c r="V13" s="216"/>
      <c r="W13" s="222"/>
      <c r="X13" s="220"/>
      <c r="Y13" s="215"/>
      <c r="Z13" s="216"/>
      <c r="AA13" s="222"/>
      <c r="AB13" s="220"/>
      <c r="AC13" s="215"/>
      <c r="AD13" s="217"/>
      <c r="AE13" s="218"/>
      <c r="AF13" s="220"/>
      <c r="AG13" s="215"/>
      <c r="AH13" s="217"/>
      <c r="AI13" s="218"/>
      <c r="AJ13" s="220"/>
      <c r="AK13" s="215"/>
      <c r="AL13" s="217"/>
      <c r="AM13" s="222"/>
      <c r="AN13" s="220"/>
      <c r="AO13" s="215"/>
      <c r="AP13" s="217"/>
      <c r="AQ13" s="665"/>
      <c r="AR13" s="219"/>
      <c r="AS13" s="258"/>
      <c r="AT13" s="96"/>
    </row>
    <row r="14" spans="1:46" ht="42.75" customHeight="1">
      <c r="A14" s="257" t="s">
        <v>196</v>
      </c>
      <c r="B14" s="285" t="s">
        <v>261</v>
      </c>
      <c r="C14" s="214" t="s">
        <v>197</v>
      </c>
      <c r="D14" s="687"/>
      <c r="E14" s="665"/>
      <c r="F14" s="665"/>
      <c r="G14" s="665"/>
      <c r="H14" s="665"/>
      <c r="I14" s="665"/>
      <c r="J14" s="665"/>
      <c r="K14" s="730"/>
      <c r="L14" s="733"/>
      <c r="M14" s="727"/>
      <c r="N14" s="665"/>
      <c r="O14" s="745"/>
      <c r="P14" s="742"/>
      <c r="Q14" s="739"/>
      <c r="R14" s="736"/>
      <c r="S14" s="218"/>
      <c r="T14" s="220"/>
      <c r="U14" s="259"/>
      <c r="V14" s="216"/>
      <c r="W14" s="218"/>
      <c r="X14" s="220"/>
      <c r="Y14" s="259"/>
      <c r="Z14" s="216"/>
      <c r="AA14" s="218"/>
      <c r="AB14" s="220"/>
      <c r="AC14" s="259"/>
      <c r="AD14" s="217"/>
      <c r="AE14" s="218"/>
      <c r="AF14" s="220"/>
      <c r="AG14" s="259"/>
      <c r="AH14" s="217"/>
      <c r="AI14" s="218"/>
      <c r="AJ14" s="220"/>
      <c r="AK14" s="259"/>
      <c r="AL14" s="217"/>
      <c r="AM14" s="218"/>
      <c r="AN14" s="220"/>
      <c r="AO14" s="259"/>
      <c r="AP14" s="217"/>
      <c r="AQ14" s="665"/>
      <c r="AR14" s="152"/>
      <c r="AS14" s="258"/>
      <c r="AT14" s="96"/>
    </row>
    <row r="15" spans="1:46" ht="49.5" customHeight="1">
      <c r="A15" s="257" t="s">
        <v>198</v>
      </c>
      <c r="B15" s="272" t="s">
        <v>244</v>
      </c>
      <c r="C15" s="221" t="s">
        <v>136</v>
      </c>
      <c r="D15" s="687"/>
      <c r="E15" s="665"/>
      <c r="F15" s="665"/>
      <c r="G15" s="665"/>
      <c r="H15" s="665"/>
      <c r="I15" s="665"/>
      <c r="J15" s="665"/>
      <c r="K15" s="730"/>
      <c r="L15" s="733"/>
      <c r="M15" s="727"/>
      <c r="N15" s="665"/>
      <c r="O15" s="745"/>
      <c r="P15" s="742"/>
      <c r="Q15" s="739"/>
      <c r="R15" s="736"/>
      <c r="S15" s="202"/>
      <c r="T15" s="203"/>
      <c r="U15" s="213"/>
      <c r="V15" s="205"/>
      <c r="W15" s="202"/>
      <c r="X15" s="203"/>
      <c r="Y15" s="213"/>
      <c r="Z15" s="205"/>
      <c r="AA15" s="202"/>
      <c r="AB15" s="203"/>
      <c r="AC15" s="209"/>
      <c r="AD15" s="205"/>
      <c r="AE15" s="210"/>
      <c r="AF15" s="203"/>
      <c r="AG15" s="209"/>
      <c r="AH15" s="205"/>
      <c r="AI15" s="210"/>
      <c r="AJ15" s="203"/>
      <c r="AK15" s="209"/>
      <c r="AL15" s="205"/>
      <c r="AM15" s="202"/>
      <c r="AN15" s="203"/>
      <c r="AO15" s="209"/>
      <c r="AP15" s="205"/>
      <c r="AQ15" s="665"/>
      <c r="AR15" s="260"/>
      <c r="AS15" s="261"/>
      <c r="AT15" s="96"/>
    </row>
    <row r="16" spans="1:46" ht="42.75" customHeight="1">
      <c r="A16" s="257" t="s">
        <v>199</v>
      </c>
      <c r="B16" s="246" t="s">
        <v>245</v>
      </c>
      <c r="C16" s="214" t="s">
        <v>197</v>
      </c>
      <c r="D16" s="687"/>
      <c r="E16" s="665"/>
      <c r="F16" s="665"/>
      <c r="G16" s="665"/>
      <c r="H16" s="665"/>
      <c r="I16" s="665"/>
      <c r="J16" s="665"/>
      <c r="K16" s="730"/>
      <c r="L16" s="733"/>
      <c r="M16" s="727"/>
      <c r="N16" s="665"/>
      <c r="O16" s="745"/>
      <c r="P16" s="742"/>
      <c r="Q16" s="739"/>
      <c r="R16" s="736"/>
      <c r="S16" s="222"/>
      <c r="T16" s="220"/>
      <c r="U16" s="215"/>
      <c r="V16" s="216"/>
      <c r="W16" s="222"/>
      <c r="X16" s="220"/>
      <c r="Y16" s="215"/>
      <c r="Z16" s="216"/>
      <c r="AA16" s="222"/>
      <c r="AB16" s="220"/>
      <c r="AC16" s="215"/>
      <c r="AD16" s="217"/>
      <c r="AE16" s="218"/>
      <c r="AF16" s="220"/>
      <c r="AG16" s="215"/>
      <c r="AH16" s="217"/>
      <c r="AI16" s="218"/>
      <c r="AJ16" s="220"/>
      <c r="AK16" s="215"/>
      <c r="AL16" s="217"/>
      <c r="AM16" s="222"/>
      <c r="AN16" s="220"/>
      <c r="AO16" s="215"/>
      <c r="AP16" s="217"/>
      <c r="AQ16" s="665"/>
      <c r="AR16" s="117"/>
      <c r="AS16" s="262"/>
      <c r="AT16" s="96"/>
    </row>
    <row r="17" spans="1:46" ht="23.25" customHeight="1">
      <c r="A17" s="257" t="s">
        <v>200</v>
      </c>
      <c r="B17" s="246" t="s">
        <v>246</v>
      </c>
      <c r="C17" s="724" t="s">
        <v>136</v>
      </c>
      <c r="D17" s="687"/>
      <c r="E17" s="665"/>
      <c r="F17" s="665"/>
      <c r="G17" s="665"/>
      <c r="H17" s="665"/>
      <c r="I17" s="665"/>
      <c r="J17" s="665"/>
      <c r="K17" s="730"/>
      <c r="L17" s="733"/>
      <c r="M17" s="727"/>
      <c r="N17" s="665"/>
      <c r="O17" s="745"/>
      <c r="P17" s="742"/>
      <c r="Q17" s="739"/>
      <c r="R17" s="736"/>
      <c r="S17" s="202"/>
      <c r="T17" s="203"/>
      <c r="U17" s="209"/>
      <c r="V17" s="205"/>
      <c r="W17" s="202"/>
      <c r="X17" s="203"/>
      <c r="Y17" s="209"/>
      <c r="Z17" s="205"/>
      <c r="AA17" s="202"/>
      <c r="AB17" s="203"/>
      <c r="AC17" s="209"/>
      <c r="AD17" s="205"/>
      <c r="AE17" s="210"/>
      <c r="AF17" s="203"/>
      <c r="AG17" s="209"/>
      <c r="AH17" s="205"/>
      <c r="AI17" s="210"/>
      <c r="AJ17" s="203"/>
      <c r="AK17" s="209"/>
      <c r="AL17" s="205"/>
      <c r="AM17" s="202"/>
      <c r="AN17" s="203"/>
      <c r="AO17" s="209"/>
      <c r="AP17" s="205"/>
      <c r="AQ17" s="665"/>
      <c r="AR17" s="223"/>
      <c r="AS17" s="263"/>
      <c r="AT17" s="96"/>
    </row>
    <row r="18" spans="1:46" ht="36.75" customHeight="1">
      <c r="A18" s="257" t="s">
        <v>201</v>
      </c>
      <c r="B18" s="246" t="s">
        <v>247</v>
      </c>
      <c r="C18" s="687"/>
      <c r="D18" s="687"/>
      <c r="E18" s="665"/>
      <c r="F18" s="665"/>
      <c r="G18" s="665"/>
      <c r="H18" s="665"/>
      <c r="I18" s="665"/>
      <c r="J18" s="665"/>
      <c r="K18" s="730"/>
      <c r="L18" s="733"/>
      <c r="M18" s="727"/>
      <c r="N18" s="665"/>
      <c r="O18" s="745"/>
      <c r="P18" s="742"/>
      <c r="Q18" s="739"/>
      <c r="R18" s="736"/>
      <c r="S18" s="202"/>
      <c r="T18" s="203"/>
      <c r="U18" s="209"/>
      <c r="V18" s="205"/>
      <c r="W18" s="202"/>
      <c r="X18" s="203"/>
      <c r="Y18" s="209"/>
      <c r="Z18" s="205"/>
      <c r="AA18" s="202"/>
      <c r="AB18" s="203"/>
      <c r="AC18" s="209"/>
      <c r="AD18" s="205"/>
      <c r="AE18" s="210"/>
      <c r="AF18" s="203"/>
      <c r="AG18" s="209"/>
      <c r="AH18" s="205"/>
      <c r="AI18" s="210"/>
      <c r="AJ18" s="203"/>
      <c r="AK18" s="209"/>
      <c r="AL18" s="205"/>
      <c r="AM18" s="202"/>
      <c r="AN18" s="203"/>
      <c r="AO18" s="209"/>
      <c r="AP18" s="205"/>
      <c r="AQ18" s="665"/>
      <c r="AR18" s="223"/>
      <c r="AS18" s="263"/>
      <c r="AT18" s="96"/>
    </row>
    <row r="19" spans="1:46" ht="28.5" customHeight="1">
      <c r="A19" s="257" t="s">
        <v>202</v>
      </c>
      <c r="B19" s="246" t="s">
        <v>248</v>
      </c>
      <c r="C19" s="687"/>
      <c r="D19" s="687"/>
      <c r="E19" s="665"/>
      <c r="F19" s="665"/>
      <c r="G19" s="665"/>
      <c r="H19" s="665"/>
      <c r="I19" s="665"/>
      <c r="J19" s="665"/>
      <c r="K19" s="730"/>
      <c r="L19" s="733"/>
      <c r="M19" s="727"/>
      <c r="N19" s="665"/>
      <c r="O19" s="745"/>
      <c r="P19" s="742"/>
      <c r="Q19" s="739"/>
      <c r="R19" s="736"/>
      <c r="S19" s="202"/>
      <c r="T19" s="203"/>
      <c r="U19" s="209"/>
      <c r="V19" s="205"/>
      <c r="W19" s="202"/>
      <c r="X19" s="203"/>
      <c r="Y19" s="209"/>
      <c r="Z19" s="205"/>
      <c r="AA19" s="202"/>
      <c r="AB19" s="203"/>
      <c r="AC19" s="209"/>
      <c r="AD19" s="205"/>
      <c r="AE19" s="210"/>
      <c r="AF19" s="203"/>
      <c r="AG19" s="209"/>
      <c r="AH19" s="205"/>
      <c r="AI19" s="210"/>
      <c r="AJ19" s="203"/>
      <c r="AK19" s="209"/>
      <c r="AL19" s="205"/>
      <c r="AM19" s="202"/>
      <c r="AN19" s="203"/>
      <c r="AO19" s="209"/>
      <c r="AP19" s="205"/>
      <c r="AQ19" s="665"/>
      <c r="AR19" s="223"/>
      <c r="AS19" s="263"/>
      <c r="AT19" s="96"/>
    </row>
    <row r="20" spans="1:46" ht="46.5" customHeight="1" thickBot="1">
      <c r="A20" s="264" t="s">
        <v>203</v>
      </c>
      <c r="B20" s="273" t="s">
        <v>249</v>
      </c>
      <c r="C20" s="723"/>
      <c r="D20" s="723"/>
      <c r="E20" s="666"/>
      <c r="F20" s="666"/>
      <c r="G20" s="666"/>
      <c r="H20" s="666"/>
      <c r="I20" s="666"/>
      <c r="J20" s="666"/>
      <c r="K20" s="731"/>
      <c r="L20" s="734"/>
      <c r="M20" s="728"/>
      <c r="N20" s="666"/>
      <c r="O20" s="746"/>
      <c r="P20" s="743"/>
      <c r="Q20" s="740"/>
      <c r="R20" s="737"/>
      <c r="S20" s="265"/>
      <c r="T20" s="266"/>
      <c r="U20" s="267"/>
      <c r="V20" s="268"/>
      <c r="W20" s="265"/>
      <c r="X20" s="266"/>
      <c r="Y20" s="267"/>
      <c r="Z20" s="268"/>
      <c r="AA20" s="265"/>
      <c r="AB20" s="266"/>
      <c r="AC20" s="267"/>
      <c r="AD20" s="268"/>
      <c r="AE20" s="269"/>
      <c r="AF20" s="266"/>
      <c r="AG20" s="267"/>
      <c r="AH20" s="268"/>
      <c r="AI20" s="269"/>
      <c r="AJ20" s="266"/>
      <c r="AK20" s="267"/>
      <c r="AL20" s="268"/>
      <c r="AM20" s="265"/>
      <c r="AN20" s="266"/>
      <c r="AO20" s="267"/>
      <c r="AP20" s="268"/>
      <c r="AQ20" s="666"/>
      <c r="AR20" s="270"/>
      <c r="AS20" s="271"/>
      <c r="AT20" s="96"/>
    </row>
    <row r="21" spans="1:46" ht="21.75" customHeight="1" thickBot="1">
      <c r="A21" s="377" t="s">
        <v>139</v>
      </c>
      <c r="B21" s="667" t="s">
        <v>140</v>
      </c>
      <c r="C21" s="668"/>
      <c r="D21" s="668"/>
      <c r="E21" s="668"/>
      <c r="F21" s="668"/>
      <c r="G21" s="668"/>
      <c r="H21" s="668"/>
      <c r="I21" s="668"/>
      <c r="J21" s="668"/>
      <c r="K21" s="668"/>
      <c r="L21" s="668"/>
      <c r="M21" s="668"/>
      <c r="N21" s="668"/>
      <c r="O21" s="668"/>
      <c r="P21" s="668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68"/>
      <c r="AC21" s="668"/>
      <c r="AD21" s="668"/>
      <c r="AE21" s="668"/>
      <c r="AF21" s="668"/>
      <c r="AG21" s="668"/>
      <c r="AH21" s="668"/>
      <c r="AI21" s="668"/>
      <c r="AJ21" s="668"/>
      <c r="AK21" s="668"/>
      <c r="AL21" s="668"/>
      <c r="AM21" s="668"/>
      <c r="AN21" s="668"/>
      <c r="AO21" s="668"/>
      <c r="AP21" s="668"/>
      <c r="AQ21" s="668"/>
      <c r="AR21" s="668"/>
      <c r="AS21" s="669"/>
      <c r="AT21" s="115"/>
    </row>
    <row r="22" spans="1:46" ht="47.25" customHeight="1" thickBot="1">
      <c r="A22" s="708" t="s">
        <v>189</v>
      </c>
      <c r="B22" s="672"/>
      <c r="C22" s="362"/>
      <c r="D22" s="363">
        <f>D23+D29</f>
        <v>25</v>
      </c>
      <c r="E22" s="363">
        <f>E23+E24</f>
        <v>600</v>
      </c>
      <c r="F22" s="363"/>
      <c r="G22" s="364"/>
      <c r="H22" s="363"/>
      <c r="I22" s="364"/>
      <c r="J22" s="363"/>
      <c r="K22" s="676">
        <f>K23+K29</f>
        <v>4</v>
      </c>
      <c r="L22" s="671"/>
      <c r="M22" s="672"/>
      <c r="N22" s="363">
        <f t="shared" ref="N22:O22" si="7">N23+N29</f>
        <v>5</v>
      </c>
      <c r="O22" s="676">
        <f t="shared" si="7"/>
        <v>12</v>
      </c>
      <c r="P22" s="671"/>
      <c r="Q22" s="672"/>
      <c r="R22" s="378">
        <f t="shared" ref="R22:S22" si="8">R23+R29</f>
        <v>15</v>
      </c>
      <c r="S22" s="676">
        <f t="shared" si="8"/>
        <v>4</v>
      </c>
      <c r="T22" s="671"/>
      <c r="U22" s="672"/>
      <c r="V22" s="378">
        <f t="shared" ref="V22:W22" si="9">V23+V29</f>
        <v>5</v>
      </c>
      <c r="W22" s="676">
        <f t="shared" si="9"/>
        <v>0</v>
      </c>
      <c r="X22" s="671"/>
      <c r="Y22" s="672"/>
      <c r="Z22" s="363">
        <f t="shared" ref="Z22:AA22" si="10">Z23+Z29</f>
        <v>0</v>
      </c>
      <c r="AA22" s="676">
        <f t="shared" si="10"/>
        <v>0</v>
      </c>
      <c r="AB22" s="671"/>
      <c r="AC22" s="672"/>
      <c r="AD22" s="363">
        <f t="shared" ref="AD22:AE22" si="11">AD23+AD29</f>
        <v>0</v>
      </c>
      <c r="AE22" s="676">
        <f t="shared" si="11"/>
        <v>0</v>
      </c>
      <c r="AF22" s="671"/>
      <c r="AG22" s="672"/>
      <c r="AH22" s="363">
        <f t="shared" ref="AH22:AI22" si="12">AH23+AH29</f>
        <v>0</v>
      </c>
      <c r="AI22" s="676">
        <f t="shared" si="12"/>
        <v>0</v>
      </c>
      <c r="AJ22" s="671"/>
      <c r="AK22" s="672"/>
      <c r="AL22" s="363">
        <f t="shared" ref="AL22:AM22" si="13">AL23+AL29</f>
        <v>0</v>
      </c>
      <c r="AM22" s="676">
        <f t="shared" si="13"/>
        <v>0</v>
      </c>
      <c r="AN22" s="671"/>
      <c r="AO22" s="672"/>
      <c r="AP22" s="363">
        <f>AP23+AP29</f>
        <v>0</v>
      </c>
      <c r="AQ22" s="365"/>
      <c r="AR22" s="366"/>
      <c r="AS22" s="367"/>
      <c r="AT22" s="120"/>
    </row>
    <row r="23" spans="1:46" ht="40.5" customHeight="1" thickBot="1">
      <c r="A23" s="379"/>
      <c r="B23" s="380" t="s">
        <v>190</v>
      </c>
      <c r="C23" s="362"/>
      <c r="D23" s="381">
        <f t="shared" ref="D23:E23" si="14">SUM(D25:D28)</f>
        <v>20</v>
      </c>
      <c r="E23" s="381">
        <f t="shared" si="14"/>
        <v>600</v>
      </c>
      <c r="F23" s="381"/>
      <c r="G23" s="381"/>
      <c r="H23" s="381"/>
      <c r="I23" s="381"/>
      <c r="J23" s="381"/>
      <c r="K23" s="676">
        <f>SUM(K25:M28)</f>
        <v>4</v>
      </c>
      <c r="L23" s="671"/>
      <c r="M23" s="672"/>
      <c r="N23" s="381">
        <f>SUM(N25:N28)</f>
        <v>5</v>
      </c>
      <c r="O23" s="676">
        <f>SUM(O25:Q28)</f>
        <v>12</v>
      </c>
      <c r="P23" s="671"/>
      <c r="Q23" s="672"/>
      <c r="R23" s="381">
        <f>SUM(R25:R28)</f>
        <v>15</v>
      </c>
      <c r="S23" s="676">
        <f>SUM(S25:U28)</f>
        <v>0</v>
      </c>
      <c r="T23" s="671"/>
      <c r="U23" s="672"/>
      <c r="V23" s="381">
        <f>SUM(V25:V28)</f>
        <v>0</v>
      </c>
      <c r="W23" s="676">
        <f>SUM(W25:Y28)</f>
        <v>0</v>
      </c>
      <c r="X23" s="671"/>
      <c r="Y23" s="672"/>
      <c r="Z23" s="381">
        <f>SUM(Z25:Z28)</f>
        <v>0</v>
      </c>
      <c r="AA23" s="676">
        <f>SUM(AA25:AC28)</f>
        <v>0</v>
      </c>
      <c r="AB23" s="671"/>
      <c r="AC23" s="672"/>
      <c r="AD23" s="381">
        <f>SUM(AD25:AD28)</f>
        <v>0</v>
      </c>
      <c r="AE23" s="676">
        <f>SUM(AE25:AG28)</f>
        <v>0</v>
      </c>
      <c r="AF23" s="671"/>
      <c r="AG23" s="672"/>
      <c r="AH23" s="381">
        <f>SUM(AH25:AH28)</f>
        <v>0</v>
      </c>
      <c r="AI23" s="676">
        <f>SUM(AI25:AK28)</f>
        <v>0</v>
      </c>
      <c r="AJ23" s="671"/>
      <c r="AK23" s="672"/>
      <c r="AL23" s="381">
        <f>SUM(AL25:AL28)</f>
        <v>0</v>
      </c>
      <c r="AM23" s="676">
        <f>SUM(AM25:AO28)</f>
        <v>0</v>
      </c>
      <c r="AN23" s="671"/>
      <c r="AO23" s="672"/>
      <c r="AP23" s="381">
        <f>SUM(AP25:AP28)</f>
        <v>0</v>
      </c>
      <c r="AQ23" s="365"/>
      <c r="AR23" s="366"/>
      <c r="AS23" s="367"/>
      <c r="AT23" s="120"/>
    </row>
    <row r="24" spans="1:46" ht="1.5" customHeight="1" thickBot="1">
      <c r="A24" s="121"/>
      <c r="B24" s="224"/>
      <c r="C24" s="225"/>
      <c r="D24" s="147"/>
      <c r="E24" s="98"/>
      <c r="F24" s="100"/>
      <c r="G24" s="101"/>
      <c r="H24" s="101"/>
      <c r="I24" s="101"/>
      <c r="J24" s="102"/>
      <c r="K24" s="105"/>
      <c r="L24" s="101"/>
      <c r="M24" s="102"/>
      <c r="N24" s="103"/>
      <c r="O24" s="100"/>
      <c r="P24" s="101"/>
      <c r="Q24" s="104"/>
      <c r="R24" s="151"/>
      <c r="S24" s="100"/>
      <c r="T24" s="101"/>
      <c r="U24" s="104"/>
      <c r="V24" s="151"/>
      <c r="W24" s="100"/>
      <c r="X24" s="101"/>
      <c r="Y24" s="104"/>
      <c r="Z24" s="103"/>
      <c r="AA24" s="100"/>
      <c r="AB24" s="101"/>
      <c r="AC24" s="104"/>
      <c r="AD24" s="103"/>
      <c r="AE24" s="105"/>
      <c r="AF24" s="101"/>
      <c r="AG24" s="104"/>
      <c r="AH24" s="103"/>
      <c r="AI24" s="105"/>
      <c r="AJ24" s="101"/>
      <c r="AK24" s="104"/>
      <c r="AL24" s="103"/>
      <c r="AM24" s="100"/>
      <c r="AN24" s="101"/>
      <c r="AO24" s="104"/>
      <c r="AP24" s="103"/>
      <c r="AQ24" s="226"/>
      <c r="AR24" s="227"/>
      <c r="AS24" s="228"/>
      <c r="AT24" s="120"/>
    </row>
    <row r="25" spans="1:46" ht="33.75" customHeight="1">
      <c r="A25" s="116" t="s">
        <v>204</v>
      </c>
      <c r="B25" s="275" t="s">
        <v>251</v>
      </c>
      <c r="C25" s="117" t="s">
        <v>142</v>
      </c>
      <c r="D25" s="109">
        <v>5</v>
      </c>
      <c r="E25" s="118">
        <f t="shared" ref="E25:E28" si="15">D25*30</f>
        <v>150</v>
      </c>
      <c r="F25" s="94">
        <f t="shared" ref="F25:F28" si="16">G25+H25+I25</f>
        <v>64</v>
      </c>
      <c r="G25" s="109">
        <v>32</v>
      </c>
      <c r="H25" s="109"/>
      <c r="I25" s="109">
        <v>32</v>
      </c>
      <c r="J25" s="119">
        <f t="shared" ref="J25:J28" si="17">E25-F25</f>
        <v>86</v>
      </c>
      <c r="K25" s="89"/>
      <c r="L25" s="90"/>
      <c r="M25" s="91"/>
      <c r="N25" s="92"/>
      <c r="O25" s="89">
        <v>2</v>
      </c>
      <c r="P25" s="90"/>
      <c r="Q25" s="91">
        <v>2</v>
      </c>
      <c r="R25" s="92">
        <v>5</v>
      </c>
      <c r="S25" s="89"/>
      <c r="T25" s="90"/>
      <c r="U25" s="91"/>
      <c r="V25" s="92"/>
      <c r="W25" s="89"/>
      <c r="X25" s="90"/>
      <c r="Y25" s="91"/>
      <c r="Z25" s="92"/>
      <c r="AA25" s="89"/>
      <c r="AB25" s="90"/>
      <c r="AC25" s="91"/>
      <c r="AD25" s="92"/>
      <c r="AE25" s="93"/>
      <c r="AF25" s="90"/>
      <c r="AG25" s="91"/>
      <c r="AH25" s="92"/>
      <c r="AI25" s="93"/>
      <c r="AJ25" s="90"/>
      <c r="AK25" s="91"/>
      <c r="AL25" s="92"/>
      <c r="AM25" s="89"/>
      <c r="AN25" s="90"/>
      <c r="AO25" s="91"/>
      <c r="AP25" s="92"/>
      <c r="AQ25" s="109">
        <v>2</v>
      </c>
      <c r="AR25" s="94"/>
      <c r="AS25" s="109"/>
      <c r="AT25" s="120"/>
    </row>
    <row r="26" spans="1:46" ht="21.75" customHeight="1">
      <c r="A26" s="121" t="s">
        <v>205</v>
      </c>
      <c r="B26" s="276" t="s">
        <v>253</v>
      </c>
      <c r="C26" s="122" t="s">
        <v>144</v>
      </c>
      <c r="D26" s="98">
        <v>5</v>
      </c>
      <c r="E26" s="99">
        <f t="shared" si="15"/>
        <v>150</v>
      </c>
      <c r="F26" s="106">
        <f t="shared" si="16"/>
        <v>64</v>
      </c>
      <c r="G26" s="98">
        <v>32</v>
      </c>
      <c r="H26" s="98">
        <v>16</v>
      </c>
      <c r="I26" s="98">
        <v>16</v>
      </c>
      <c r="J26" s="123">
        <f t="shared" si="17"/>
        <v>86</v>
      </c>
      <c r="K26" s="100"/>
      <c r="L26" s="101"/>
      <c r="M26" s="104"/>
      <c r="N26" s="103"/>
      <c r="O26" s="100">
        <v>2</v>
      </c>
      <c r="P26" s="101">
        <v>1</v>
      </c>
      <c r="Q26" s="104">
        <v>1</v>
      </c>
      <c r="R26" s="103">
        <v>5</v>
      </c>
      <c r="S26" s="93"/>
      <c r="T26" s="89"/>
      <c r="U26" s="119"/>
      <c r="V26" s="92"/>
      <c r="W26" s="89"/>
      <c r="X26" s="89"/>
      <c r="Y26" s="118"/>
      <c r="Z26" s="92"/>
      <c r="AA26" s="89"/>
      <c r="AB26" s="89"/>
      <c r="AC26" s="118"/>
      <c r="AD26" s="92"/>
      <c r="AE26" s="105"/>
      <c r="AF26" s="101"/>
      <c r="AG26" s="104"/>
      <c r="AH26" s="103"/>
      <c r="AI26" s="105"/>
      <c r="AJ26" s="101"/>
      <c r="AK26" s="104"/>
      <c r="AL26" s="103"/>
      <c r="AM26" s="89"/>
      <c r="AN26" s="89"/>
      <c r="AO26" s="118"/>
      <c r="AP26" s="92"/>
      <c r="AQ26" s="109">
        <v>2</v>
      </c>
      <c r="AR26" s="124"/>
      <c r="AS26" s="125"/>
      <c r="AT26" s="120"/>
    </row>
    <row r="27" spans="1:46" ht="122.25" customHeight="1">
      <c r="A27" s="126" t="s">
        <v>206</v>
      </c>
      <c r="B27" s="287" t="s">
        <v>433</v>
      </c>
      <c r="C27" s="507" t="s">
        <v>434</v>
      </c>
      <c r="D27" s="475">
        <v>5</v>
      </c>
      <c r="E27" s="129">
        <f t="shared" si="15"/>
        <v>150</v>
      </c>
      <c r="F27" s="130">
        <f t="shared" si="16"/>
        <v>64</v>
      </c>
      <c r="G27" s="475">
        <v>32</v>
      </c>
      <c r="H27" s="475">
        <v>16</v>
      </c>
      <c r="I27" s="475">
        <v>16</v>
      </c>
      <c r="J27" s="131">
        <f t="shared" si="17"/>
        <v>86</v>
      </c>
      <c r="K27" s="132"/>
      <c r="L27" s="474"/>
      <c r="M27" s="134"/>
      <c r="N27" s="477"/>
      <c r="O27" s="132">
        <v>2</v>
      </c>
      <c r="P27" s="474">
        <v>1</v>
      </c>
      <c r="Q27" s="134">
        <v>1</v>
      </c>
      <c r="R27" s="477">
        <v>5</v>
      </c>
      <c r="S27" s="132"/>
      <c r="T27" s="474"/>
      <c r="U27" s="134"/>
      <c r="V27" s="477"/>
      <c r="W27" s="132"/>
      <c r="X27" s="474"/>
      <c r="Y27" s="134"/>
      <c r="Z27" s="477"/>
      <c r="AA27" s="132"/>
      <c r="AB27" s="474"/>
      <c r="AC27" s="134"/>
      <c r="AD27" s="477"/>
      <c r="AE27" s="473"/>
      <c r="AF27" s="474"/>
      <c r="AG27" s="134"/>
      <c r="AH27" s="477"/>
      <c r="AI27" s="473"/>
      <c r="AJ27" s="474"/>
      <c r="AK27" s="134"/>
      <c r="AL27" s="477"/>
      <c r="AM27" s="132"/>
      <c r="AN27" s="474"/>
      <c r="AO27" s="134"/>
      <c r="AP27" s="477"/>
      <c r="AQ27" s="109">
        <v>2</v>
      </c>
      <c r="AR27" s="130"/>
      <c r="AS27" s="475"/>
      <c r="AT27" s="120"/>
    </row>
    <row r="28" spans="1:46" ht="92.25" customHeight="1" thickBot="1">
      <c r="A28" s="126" t="s">
        <v>206</v>
      </c>
      <c r="B28" s="286" t="s">
        <v>262</v>
      </c>
      <c r="C28" s="127" t="s">
        <v>207</v>
      </c>
      <c r="D28" s="475">
        <v>5</v>
      </c>
      <c r="E28" s="129">
        <f t="shared" si="15"/>
        <v>150</v>
      </c>
      <c r="F28" s="130">
        <f t="shared" si="16"/>
        <v>64</v>
      </c>
      <c r="G28" s="475">
        <v>32</v>
      </c>
      <c r="H28" s="475">
        <v>16</v>
      </c>
      <c r="I28" s="475">
        <v>16</v>
      </c>
      <c r="J28" s="131">
        <f t="shared" si="17"/>
        <v>86</v>
      </c>
      <c r="K28" s="132">
        <v>2</v>
      </c>
      <c r="L28" s="474">
        <v>1</v>
      </c>
      <c r="M28" s="134">
        <v>1</v>
      </c>
      <c r="N28" s="477">
        <v>5</v>
      </c>
      <c r="O28" s="132"/>
      <c r="P28" s="474"/>
      <c r="Q28" s="134"/>
      <c r="R28" s="477"/>
      <c r="S28" s="132"/>
      <c r="T28" s="474"/>
      <c r="U28" s="134"/>
      <c r="V28" s="477"/>
      <c r="W28" s="132"/>
      <c r="X28" s="474"/>
      <c r="Y28" s="134"/>
      <c r="Z28" s="477"/>
      <c r="AA28" s="132"/>
      <c r="AB28" s="474"/>
      <c r="AC28" s="134"/>
      <c r="AD28" s="477"/>
      <c r="AE28" s="473"/>
      <c r="AF28" s="474"/>
      <c r="AG28" s="134"/>
      <c r="AH28" s="477"/>
      <c r="AI28" s="473"/>
      <c r="AJ28" s="474"/>
      <c r="AK28" s="134"/>
      <c r="AL28" s="477"/>
      <c r="AM28" s="132"/>
      <c r="AN28" s="474"/>
      <c r="AO28" s="134"/>
      <c r="AP28" s="477"/>
      <c r="AQ28" s="476">
        <v>1</v>
      </c>
      <c r="AR28" s="130"/>
      <c r="AS28" s="475"/>
      <c r="AT28" s="120"/>
    </row>
    <row r="29" spans="1:46" ht="29.25" customHeight="1" thickBot="1">
      <c r="A29" s="382"/>
      <c r="B29" s="383" t="s">
        <v>191</v>
      </c>
      <c r="C29" s="384"/>
      <c r="D29" s="385">
        <v>5</v>
      </c>
      <c r="E29" s="327">
        <f>E30*1</f>
        <v>150</v>
      </c>
      <c r="F29" s="386"/>
      <c r="G29" s="387"/>
      <c r="H29" s="388"/>
      <c r="I29" s="388"/>
      <c r="J29" s="389"/>
      <c r="K29" s="670">
        <f>SUM(K31:M32)</f>
        <v>0</v>
      </c>
      <c r="L29" s="671"/>
      <c r="M29" s="672"/>
      <c r="N29" s="327">
        <f>SUM(N31)</f>
        <v>0</v>
      </c>
      <c r="O29" s="670">
        <f>SUM(O30:Q32)</f>
        <v>0</v>
      </c>
      <c r="P29" s="671"/>
      <c r="Q29" s="672"/>
      <c r="R29" s="390">
        <f>SUM(R30)</f>
        <v>0</v>
      </c>
      <c r="S29" s="670">
        <f>SUM(S30:U32)</f>
        <v>4</v>
      </c>
      <c r="T29" s="671"/>
      <c r="U29" s="672"/>
      <c r="V29" s="390">
        <f>SUM(V30)</f>
        <v>5</v>
      </c>
      <c r="W29" s="670">
        <f>SUM(W31:Y32)</f>
        <v>0</v>
      </c>
      <c r="X29" s="671"/>
      <c r="Y29" s="672"/>
      <c r="Z29" s="327">
        <f>SUM(Z31)</f>
        <v>0</v>
      </c>
      <c r="AA29" s="670">
        <f>SUM(AA31:AC32)</f>
        <v>0</v>
      </c>
      <c r="AB29" s="671"/>
      <c r="AC29" s="672"/>
      <c r="AD29" s="327">
        <f>SUM(AD31)</f>
        <v>0</v>
      </c>
      <c r="AE29" s="670">
        <f>SUM(AE31:AG32)</f>
        <v>0</v>
      </c>
      <c r="AF29" s="671"/>
      <c r="AG29" s="672"/>
      <c r="AH29" s="327">
        <f>SUM(AH31)</f>
        <v>0</v>
      </c>
      <c r="AI29" s="670">
        <f>SUM(AI31:AK32)</f>
        <v>0</v>
      </c>
      <c r="AJ29" s="671"/>
      <c r="AK29" s="672"/>
      <c r="AL29" s="327">
        <f>SUM(AL31)</f>
        <v>0</v>
      </c>
      <c r="AM29" s="670">
        <f>SUM(AM31:AO32)</f>
        <v>0</v>
      </c>
      <c r="AN29" s="671"/>
      <c r="AO29" s="672"/>
      <c r="AP29" s="327">
        <f>SUM(AP31)</f>
        <v>0</v>
      </c>
      <c r="AQ29" s="391"/>
      <c r="AR29" s="392"/>
      <c r="AS29" s="393"/>
      <c r="AT29" s="120"/>
    </row>
    <row r="30" spans="1:46" ht="0.75" customHeight="1">
      <c r="A30" s="230"/>
      <c r="B30" s="231"/>
      <c r="C30" s="232"/>
      <c r="D30" s="779">
        <v>5</v>
      </c>
      <c r="E30" s="709">
        <f>D30*30</f>
        <v>150</v>
      </c>
      <c r="F30" s="677">
        <f>SUM(G30:I32)</f>
        <v>64</v>
      </c>
      <c r="G30" s="659">
        <v>32</v>
      </c>
      <c r="H30" s="774">
        <v>16</v>
      </c>
      <c r="I30" s="659">
        <v>16</v>
      </c>
      <c r="J30" s="655">
        <f>E30-F30</f>
        <v>86</v>
      </c>
      <c r="K30" s="780"/>
      <c r="L30" s="781"/>
      <c r="M30" s="776"/>
      <c r="N30" s="657"/>
      <c r="O30" s="773"/>
      <c r="P30" s="774"/>
      <c r="Q30" s="776"/>
      <c r="R30" s="777"/>
      <c r="S30" s="773">
        <v>2</v>
      </c>
      <c r="T30" s="774">
        <v>1</v>
      </c>
      <c r="U30" s="776">
        <v>1</v>
      </c>
      <c r="V30" s="777">
        <v>5</v>
      </c>
      <c r="W30" s="773"/>
      <c r="X30" s="774"/>
      <c r="Y30" s="775"/>
      <c r="Z30" s="657"/>
      <c r="AA30" s="773"/>
      <c r="AB30" s="774"/>
      <c r="AC30" s="775"/>
      <c r="AD30" s="657"/>
      <c r="AE30" s="773"/>
      <c r="AF30" s="774"/>
      <c r="AG30" s="775"/>
      <c r="AH30" s="657"/>
      <c r="AI30" s="773"/>
      <c r="AJ30" s="774"/>
      <c r="AK30" s="775"/>
      <c r="AL30" s="657"/>
      <c r="AM30" s="773"/>
      <c r="AN30" s="774"/>
      <c r="AO30" s="775"/>
      <c r="AP30" s="657"/>
      <c r="AQ30" s="709">
        <v>3</v>
      </c>
      <c r="AR30" s="778"/>
      <c r="AS30" s="778"/>
      <c r="AT30" s="120"/>
    </row>
    <row r="31" spans="1:46" ht="90" customHeight="1">
      <c r="A31" s="233" t="s">
        <v>208</v>
      </c>
      <c r="B31" s="420" t="s">
        <v>277</v>
      </c>
      <c r="C31" s="653" t="s">
        <v>269</v>
      </c>
      <c r="D31" s="629"/>
      <c r="E31" s="629"/>
      <c r="F31" s="620"/>
      <c r="G31" s="540"/>
      <c r="H31" s="540"/>
      <c r="I31" s="540"/>
      <c r="J31" s="564"/>
      <c r="K31" s="620"/>
      <c r="L31" s="702"/>
      <c r="M31" s="564"/>
      <c r="N31" s="629"/>
      <c r="O31" s="634"/>
      <c r="P31" s="540"/>
      <c r="Q31" s="564"/>
      <c r="R31" s="629"/>
      <c r="S31" s="634"/>
      <c r="T31" s="540"/>
      <c r="U31" s="564"/>
      <c r="V31" s="629"/>
      <c r="W31" s="634"/>
      <c r="X31" s="540"/>
      <c r="Y31" s="680"/>
      <c r="Z31" s="629"/>
      <c r="AA31" s="634"/>
      <c r="AB31" s="540"/>
      <c r="AC31" s="680"/>
      <c r="AD31" s="629"/>
      <c r="AE31" s="634"/>
      <c r="AF31" s="540"/>
      <c r="AG31" s="680"/>
      <c r="AH31" s="629"/>
      <c r="AI31" s="634"/>
      <c r="AJ31" s="540"/>
      <c r="AK31" s="680"/>
      <c r="AL31" s="629"/>
      <c r="AM31" s="634"/>
      <c r="AN31" s="540"/>
      <c r="AO31" s="680"/>
      <c r="AP31" s="629"/>
      <c r="AQ31" s="629"/>
      <c r="AR31" s="629"/>
      <c r="AS31" s="629"/>
      <c r="AT31" s="120"/>
    </row>
    <row r="32" spans="1:46" ht="69" customHeight="1" thickBot="1">
      <c r="A32" s="233" t="s">
        <v>209</v>
      </c>
      <c r="B32" s="421" t="s">
        <v>278</v>
      </c>
      <c r="C32" s="663"/>
      <c r="D32" s="629"/>
      <c r="E32" s="559"/>
      <c r="F32" s="621"/>
      <c r="G32" s="552"/>
      <c r="H32" s="540"/>
      <c r="I32" s="552"/>
      <c r="J32" s="565"/>
      <c r="K32" s="620"/>
      <c r="L32" s="702"/>
      <c r="M32" s="564"/>
      <c r="N32" s="559"/>
      <c r="O32" s="634"/>
      <c r="P32" s="540"/>
      <c r="Q32" s="564"/>
      <c r="R32" s="559"/>
      <c r="S32" s="634"/>
      <c r="T32" s="540"/>
      <c r="U32" s="564"/>
      <c r="V32" s="559"/>
      <c r="W32" s="634"/>
      <c r="X32" s="540"/>
      <c r="Y32" s="680"/>
      <c r="Z32" s="559"/>
      <c r="AA32" s="634"/>
      <c r="AB32" s="540"/>
      <c r="AC32" s="680"/>
      <c r="AD32" s="559"/>
      <c r="AE32" s="634"/>
      <c r="AF32" s="540"/>
      <c r="AG32" s="680"/>
      <c r="AH32" s="559"/>
      <c r="AI32" s="634"/>
      <c r="AJ32" s="540"/>
      <c r="AK32" s="680"/>
      <c r="AL32" s="559"/>
      <c r="AM32" s="634"/>
      <c r="AN32" s="540"/>
      <c r="AO32" s="680"/>
      <c r="AP32" s="559"/>
      <c r="AQ32" s="559"/>
      <c r="AR32" s="559"/>
      <c r="AS32" s="559"/>
      <c r="AT32" s="120"/>
    </row>
    <row r="33" spans="1:46" ht="23.25" customHeight="1" thickBot="1">
      <c r="A33" s="316" t="s">
        <v>147</v>
      </c>
      <c r="B33" s="560" t="s">
        <v>148</v>
      </c>
      <c r="C33" s="561"/>
      <c r="D33" s="561"/>
      <c r="E33" s="561"/>
      <c r="F33" s="561"/>
      <c r="G33" s="561"/>
      <c r="H33" s="561"/>
      <c r="I33" s="561"/>
      <c r="J33" s="561"/>
      <c r="K33" s="561"/>
      <c r="L33" s="561"/>
      <c r="M33" s="561"/>
      <c r="N33" s="561"/>
      <c r="O33" s="561"/>
      <c r="P33" s="561"/>
      <c r="Q33" s="561"/>
      <c r="R33" s="561"/>
      <c r="S33" s="561"/>
      <c r="T33" s="561"/>
      <c r="U33" s="561"/>
      <c r="V33" s="561"/>
      <c r="W33" s="561"/>
      <c r="X33" s="561"/>
      <c r="Y33" s="561"/>
      <c r="Z33" s="561"/>
      <c r="AA33" s="561"/>
      <c r="AB33" s="561"/>
      <c r="AC33" s="561"/>
      <c r="AD33" s="561"/>
      <c r="AE33" s="561"/>
      <c r="AF33" s="561"/>
      <c r="AG33" s="561"/>
      <c r="AH33" s="561"/>
      <c r="AI33" s="561"/>
      <c r="AJ33" s="561"/>
      <c r="AK33" s="561"/>
      <c r="AL33" s="561"/>
      <c r="AM33" s="561"/>
      <c r="AN33" s="561"/>
      <c r="AO33" s="561"/>
      <c r="AP33" s="561"/>
      <c r="AQ33" s="561"/>
      <c r="AR33" s="561"/>
      <c r="AS33" s="562"/>
      <c r="AT33" s="115"/>
    </row>
    <row r="34" spans="1:46" ht="19.5" customHeight="1" thickBot="1">
      <c r="A34" s="708" t="s">
        <v>189</v>
      </c>
      <c r="B34" s="672"/>
      <c r="C34" s="384"/>
      <c r="D34" s="327">
        <f>D35+D51</f>
        <v>115</v>
      </c>
      <c r="E34" s="327">
        <f>E35+E51</f>
        <v>3300</v>
      </c>
      <c r="F34" s="327"/>
      <c r="G34" s="387"/>
      <c r="H34" s="327"/>
      <c r="I34" s="387"/>
      <c r="J34" s="327"/>
      <c r="K34" s="670">
        <f>K35+K51</f>
        <v>0</v>
      </c>
      <c r="L34" s="671"/>
      <c r="M34" s="672"/>
      <c r="N34" s="327">
        <f>N35+N51</f>
        <v>0</v>
      </c>
      <c r="O34" s="670">
        <f>O35+O51</f>
        <v>4</v>
      </c>
      <c r="P34" s="671"/>
      <c r="Q34" s="672"/>
      <c r="R34" s="390">
        <f>R35+R51</f>
        <v>5</v>
      </c>
      <c r="S34" s="670">
        <f>S35+S51</f>
        <v>16</v>
      </c>
      <c r="T34" s="671"/>
      <c r="U34" s="672"/>
      <c r="V34" s="327">
        <f>V35+V51</f>
        <v>20</v>
      </c>
      <c r="W34" s="670">
        <f>W35+W51</f>
        <v>12</v>
      </c>
      <c r="X34" s="671"/>
      <c r="Y34" s="672"/>
      <c r="Z34" s="390">
        <f>Z35+Z51</f>
        <v>15</v>
      </c>
      <c r="AA34" s="670">
        <f>AA35+AA51</f>
        <v>20</v>
      </c>
      <c r="AB34" s="671"/>
      <c r="AC34" s="672"/>
      <c r="AD34" s="327">
        <f>AD35+AD51</f>
        <v>25</v>
      </c>
      <c r="AE34" s="670">
        <f>AE35+AE51</f>
        <v>16</v>
      </c>
      <c r="AF34" s="671"/>
      <c r="AG34" s="672"/>
      <c r="AH34" s="327">
        <f>AH35+AH51</f>
        <v>20</v>
      </c>
      <c r="AI34" s="670">
        <f>AI35+AI51</f>
        <v>20</v>
      </c>
      <c r="AJ34" s="671"/>
      <c r="AK34" s="672"/>
      <c r="AL34" s="327">
        <f>AL35+AL51</f>
        <v>30</v>
      </c>
      <c r="AM34" s="670">
        <f>AM35+AM51</f>
        <v>0</v>
      </c>
      <c r="AN34" s="671"/>
      <c r="AO34" s="672"/>
      <c r="AP34" s="327">
        <f>AP35+AP51</f>
        <v>0</v>
      </c>
      <c r="AQ34" s="326"/>
      <c r="AR34" s="328"/>
      <c r="AS34" s="326"/>
      <c r="AT34" s="120"/>
    </row>
    <row r="35" spans="1:46" ht="50.25" customHeight="1" thickBot="1">
      <c r="A35" s="382"/>
      <c r="B35" s="394" t="s">
        <v>190</v>
      </c>
      <c r="C35" s="384"/>
      <c r="D35" s="385">
        <f>SUM(D36:D50)</f>
        <v>75</v>
      </c>
      <c r="E35" s="385">
        <f>SUM(E36:E50)</f>
        <v>2250</v>
      </c>
      <c r="F35" s="385"/>
      <c r="G35" s="385"/>
      <c r="H35" s="385"/>
      <c r="I35" s="385"/>
      <c r="J35" s="385"/>
      <c r="K35" s="670">
        <f>SUM(K36:M50)</f>
        <v>0</v>
      </c>
      <c r="L35" s="671"/>
      <c r="M35" s="672"/>
      <c r="N35" s="327">
        <f>SUM(N36:N50)</f>
        <v>0</v>
      </c>
      <c r="O35" s="670">
        <f>SUM(O36:Q50)</f>
        <v>4</v>
      </c>
      <c r="P35" s="671"/>
      <c r="Q35" s="672"/>
      <c r="R35" s="390">
        <f>SUM(R36:R50)</f>
        <v>5</v>
      </c>
      <c r="S35" s="670">
        <f>SUM(S36:U50)</f>
        <v>16</v>
      </c>
      <c r="T35" s="671"/>
      <c r="U35" s="672"/>
      <c r="V35" s="327">
        <f>SUM(V36:V50)</f>
        <v>20</v>
      </c>
      <c r="W35" s="670">
        <f>SUM(W36:Y50)</f>
        <v>12</v>
      </c>
      <c r="X35" s="671"/>
      <c r="Y35" s="672"/>
      <c r="Z35" s="327">
        <f>SUM(Z36:Z50)</f>
        <v>15</v>
      </c>
      <c r="AA35" s="670">
        <f>SUM(AA36:AC50)</f>
        <v>16</v>
      </c>
      <c r="AB35" s="671"/>
      <c r="AC35" s="672"/>
      <c r="AD35" s="327">
        <f>SUM(AD36:AD50)</f>
        <v>20</v>
      </c>
      <c r="AE35" s="670">
        <f>SUM(AE36:AG50)</f>
        <v>12</v>
      </c>
      <c r="AF35" s="671"/>
      <c r="AG35" s="672"/>
      <c r="AH35" s="327">
        <f>SUM(AH36:AH50)</f>
        <v>15</v>
      </c>
      <c r="AI35" s="670">
        <f>SUM(AI36:AK50)</f>
        <v>0</v>
      </c>
      <c r="AJ35" s="671"/>
      <c r="AK35" s="672"/>
      <c r="AL35" s="327">
        <f>SUM(AL36:AL50)</f>
        <v>0</v>
      </c>
      <c r="AM35" s="670">
        <f>SUM(AM36:AO50)</f>
        <v>0</v>
      </c>
      <c r="AN35" s="671"/>
      <c r="AO35" s="672"/>
      <c r="AP35" s="327">
        <f>SUM(AP36:AP50)</f>
        <v>0</v>
      </c>
      <c r="AQ35" s="326"/>
      <c r="AR35" s="328"/>
      <c r="AS35" s="326"/>
      <c r="AT35" s="120"/>
    </row>
    <row r="36" spans="1:46" ht="51" customHeight="1">
      <c r="A36" s="144" t="s">
        <v>210</v>
      </c>
      <c r="B36" s="422" t="s">
        <v>279</v>
      </c>
      <c r="C36" s="423" t="s">
        <v>270</v>
      </c>
      <c r="D36" s="94">
        <v>5</v>
      </c>
      <c r="E36" s="109">
        <f t="shared" ref="E36:E50" si="18">D36*30</f>
        <v>150</v>
      </c>
      <c r="F36" s="109">
        <f t="shared" ref="F36:F50" si="19">G36+H36+I36</f>
        <v>64</v>
      </c>
      <c r="G36" s="118">
        <v>32</v>
      </c>
      <c r="H36" s="109">
        <v>16</v>
      </c>
      <c r="I36" s="118">
        <v>16</v>
      </c>
      <c r="J36" s="109">
        <f t="shared" ref="J36:J50" si="20">E36-F36</f>
        <v>86</v>
      </c>
      <c r="K36" s="93"/>
      <c r="L36" s="90"/>
      <c r="M36" s="234"/>
      <c r="N36" s="235"/>
      <c r="O36" s="89">
        <v>2</v>
      </c>
      <c r="P36" s="90">
        <v>1</v>
      </c>
      <c r="Q36" s="91">
        <v>1</v>
      </c>
      <c r="R36" s="145">
        <v>5</v>
      </c>
      <c r="S36" s="89"/>
      <c r="T36" s="90"/>
      <c r="U36" s="91"/>
      <c r="V36" s="92"/>
      <c r="W36" s="89"/>
      <c r="X36" s="90"/>
      <c r="Y36" s="91"/>
      <c r="Z36" s="92"/>
      <c r="AA36" s="89"/>
      <c r="AB36" s="90"/>
      <c r="AC36" s="91"/>
      <c r="AD36" s="92"/>
      <c r="AE36" s="93"/>
      <c r="AF36" s="90"/>
      <c r="AG36" s="91"/>
      <c r="AH36" s="92"/>
      <c r="AI36" s="93"/>
      <c r="AJ36" s="90"/>
      <c r="AK36" s="91"/>
      <c r="AL36" s="92"/>
      <c r="AM36" s="89"/>
      <c r="AN36" s="90"/>
      <c r="AO36" s="91"/>
      <c r="AP36" s="92"/>
      <c r="AQ36" s="109">
        <v>2</v>
      </c>
      <c r="AR36" s="94"/>
      <c r="AS36" s="109"/>
      <c r="AT36" s="120"/>
    </row>
    <row r="37" spans="1:46" ht="86.25" customHeight="1">
      <c r="A37" s="233" t="s">
        <v>211</v>
      </c>
      <c r="B37" s="424" t="s">
        <v>280</v>
      </c>
      <c r="C37" s="417" t="s">
        <v>271</v>
      </c>
      <c r="D37" s="236">
        <v>5</v>
      </c>
      <c r="E37" s="98">
        <f t="shared" si="18"/>
        <v>150</v>
      </c>
      <c r="F37" s="98">
        <f t="shared" si="19"/>
        <v>64</v>
      </c>
      <c r="G37" s="99">
        <v>32</v>
      </c>
      <c r="H37" s="98">
        <v>32</v>
      </c>
      <c r="I37" s="99"/>
      <c r="J37" s="98">
        <f t="shared" si="20"/>
        <v>86</v>
      </c>
      <c r="K37" s="105"/>
      <c r="L37" s="101"/>
      <c r="M37" s="102"/>
      <c r="N37" s="103"/>
      <c r="O37" s="100"/>
      <c r="P37" s="101"/>
      <c r="Q37" s="104"/>
      <c r="R37" s="237"/>
      <c r="S37" s="100">
        <v>2</v>
      </c>
      <c r="T37" s="101">
        <v>2</v>
      </c>
      <c r="U37" s="104"/>
      <c r="V37" s="237">
        <v>5</v>
      </c>
      <c r="W37" s="100"/>
      <c r="X37" s="101"/>
      <c r="Y37" s="104"/>
      <c r="Z37" s="103"/>
      <c r="AA37" s="100"/>
      <c r="AB37" s="101"/>
      <c r="AC37" s="104"/>
      <c r="AD37" s="103"/>
      <c r="AE37" s="105"/>
      <c r="AF37" s="101"/>
      <c r="AG37" s="104"/>
      <c r="AH37" s="103"/>
      <c r="AI37" s="105"/>
      <c r="AJ37" s="101"/>
      <c r="AK37" s="104"/>
      <c r="AL37" s="103"/>
      <c r="AM37" s="100"/>
      <c r="AN37" s="101"/>
      <c r="AO37" s="104"/>
      <c r="AP37" s="103"/>
      <c r="AQ37" s="109">
        <v>3</v>
      </c>
      <c r="AR37" s="106"/>
      <c r="AS37" s="98"/>
      <c r="AT37" s="120"/>
    </row>
    <row r="38" spans="1:46" ht="114.75" customHeight="1">
      <c r="A38" s="233" t="s">
        <v>212</v>
      </c>
      <c r="B38" s="425" t="s">
        <v>281</v>
      </c>
      <c r="C38" s="417" t="s">
        <v>272</v>
      </c>
      <c r="D38" s="147">
        <v>5</v>
      </c>
      <c r="E38" s="98">
        <f t="shared" si="18"/>
        <v>150</v>
      </c>
      <c r="F38" s="98">
        <f t="shared" si="19"/>
        <v>64</v>
      </c>
      <c r="G38" s="99">
        <v>32</v>
      </c>
      <c r="H38" s="98">
        <v>16</v>
      </c>
      <c r="I38" s="99">
        <v>16</v>
      </c>
      <c r="J38" s="98">
        <f t="shared" si="20"/>
        <v>86</v>
      </c>
      <c r="K38" s="105"/>
      <c r="L38" s="101"/>
      <c r="M38" s="102"/>
      <c r="N38" s="103"/>
      <c r="O38" s="100"/>
      <c r="P38" s="101"/>
      <c r="Q38" s="104"/>
      <c r="R38" s="151"/>
      <c r="S38" s="100">
        <v>2</v>
      </c>
      <c r="T38" s="101">
        <v>1</v>
      </c>
      <c r="U38" s="104">
        <v>1</v>
      </c>
      <c r="V38" s="103">
        <v>5</v>
      </c>
      <c r="W38" s="100"/>
      <c r="X38" s="101"/>
      <c r="Y38" s="104"/>
      <c r="Z38" s="103"/>
      <c r="AA38" s="100"/>
      <c r="AB38" s="101"/>
      <c r="AC38" s="104"/>
      <c r="AD38" s="103"/>
      <c r="AE38" s="105"/>
      <c r="AF38" s="101"/>
      <c r="AG38" s="104"/>
      <c r="AH38" s="103"/>
      <c r="AI38" s="105"/>
      <c r="AJ38" s="101"/>
      <c r="AK38" s="104"/>
      <c r="AL38" s="103"/>
      <c r="AM38" s="100"/>
      <c r="AN38" s="101"/>
      <c r="AO38" s="104"/>
      <c r="AP38" s="103"/>
      <c r="AQ38" s="109">
        <v>3</v>
      </c>
      <c r="AR38" s="106"/>
      <c r="AS38" s="98"/>
      <c r="AT38" s="120"/>
    </row>
    <row r="39" spans="1:46" ht="110.25" customHeight="1">
      <c r="A39" s="233" t="s">
        <v>213</v>
      </c>
      <c r="B39" s="426" t="s">
        <v>282</v>
      </c>
      <c r="C39" s="417" t="s">
        <v>313</v>
      </c>
      <c r="D39" s="147">
        <v>5</v>
      </c>
      <c r="E39" s="98">
        <f t="shared" si="18"/>
        <v>150</v>
      </c>
      <c r="F39" s="98">
        <f t="shared" si="19"/>
        <v>64</v>
      </c>
      <c r="G39" s="99"/>
      <c r="H39" s="98"/>
      <c r="I39" s="99">
        <v>64</v>
      </c>
      <c r="J39" s="98">
        <f t="shared" si="20"/>
        <v>86</v>
      </c>
      <c r="K39" s="105"/>
      <c r="L39" s="101"/>
      <c r="M39" s="102"/>
      <c r="N39" s="103"/>
      <c r="O39" s="100"/>
      <c r="P39" s="101"/>
      <c r="Q39" s="104"/>
      <c r="R39" s="151"/>
      <c r="S39" s="100"/>
      <c r="T39" s="101"/>
      <c r="U39" s="104">
        <v>4</v>
      </c>
      <c r="V39" s="238">
        <v>5</v>
      </c>
      <c r="W39" s="100"/>
      <c r="X39" s="101"/>
      <c r="Y39" s="104"/>
      <c r="Z39" s="103"/>
      <c r="AA39" s="100"/>
      <c r="AB39" s="101"/>
      <c r="AC39" s="104"/>
      <c r="AD39" s="103"/>
      <c r="AE39" s="105"/>
      <c r="AF39" s="101"/>
      <c r="AG39" s="104"/>
      <c r="AH39" s="103"/>
      <c r="AI39" s="105"/>
      <c r="AJ39" s="101"/>
      <c r="AK39" s="104"/>
      <c r="AL39" s="103"/>
      <c r="AM39" s="100"/>
      <c r="AN39" s="101"/>
      <c r="AO39" s="104"/>
      <c r="AP39" s="103"/>
      <c r="AQ39" s="109">
        <v>3</v>
      </c>
      <c r="AR39" s="106"/>
      <c r="AS39" s="98"/>
      <c r="AT39" s="120"/>
    </row>
    <row r="40" spans="1:46" ht="70.5" customHeight="1">
      <c r="A40" s="233" t="s">
        <v>214</v>
      </c>
      <c r="B40" s="426" t="s">
        <v>291</v>
      </c>
      <c r="C40" s="417" t="s">
        <v>292</v>
      </c>
      <c r="D40" s="147">
        <v>5</v>
      </c>
      <c r="E40" s="98">
        <f t="shared" si="18"/>
        <v>150</v>
      </c>
      <c r="F40" s="98">
        <f t="shared" si="19"/>
        <v>64</v>
      </c>
      <c r="G40" s="99">
        <v>32</v>
      </c>
      <c r="H40" s="98">
        <v>16</v>
      </c>
      <c r="I40" s="99">
        <v>16</v>
      </c>
      <c r="J40" s="98">
        <f t="shared" si="20"/>
        <v>86</v>
      </c>
      <c r="K40" s="105"/>
      <c r="L40" s="101"/>
      <c r="M40" s="102"/>
      <c r="N40" s="103"/>
      <c r="O40" s="100"/>
      <c r="P40" s="101"/>
      <c r="Q40" s="104"/>
      <c r="R40" s="151"/>
      <c r="S40" s="100">
        <v>2</v>
      </c>
      <c r="T40" s="101">
        <v>1</v>
      </c>
      <c r="U40" s="104">
        <v>1</v>
      </c>
      <c r="V40" s="103">
        <v>5</v>
      </c>
      <c r="W40" s="100"/>
      <c r="X40" s="101"/>
      <c r="Y40" s="104"/>
      <c r="Z40" s="103"/>
      <c r="AA40" s="100"/>
      <c r="AB40" s="101"/>
      <c r="AC40" s="104"/>
      <c r="AD40" s="103"/>
      <c r="AE40" s="105"/>
      <c r="AF40" s="101"/>
      <c r="AG40" s="104"/>
      <c r="AH40" s="103"/>
      <c r="AI40" s="105"/>
      <c r="AJ40" s="101"/>
      <c r="AK40" s="104"/>
      <c r="AL40" s="103"/>
      <c r="AM40" s="100"/>
      <c r="AN40" s="101"/>
      <c r="AO40" s="104"/>
      <c r="AP40" s="103"/>
      <c r="AQ40" s="109">
        <v>3</v>
      </c>
      <c r="AR40" s="106"/>
      <c r="AS40" s="98"/>
      <c r="AT40" s="120"/>
    </row>
    <row r="41" spans="1:46" ht="77.25" customHeight="1">
      <c r="A41" s="233" t="s">
        <v>215</v>
      </c>
      <c r="B41" s="425" t="s">
        <v>284</v>
      </c>
      <c r="C41" s="417" t="s">
        <v>271</v>
      </c>
      <c r="D41" s="147">
        <v>5</v>
      </c>
      <c r="E41" s="98">
        <f t="shared" si="18"/>
        <v>150</v>
      </c>
      <c r="F41" s="98">
        <f t="shared" si="19"/>
        <v>64</v>
      </c>
      <c r="G41" s="99">
        <v>32</v>
      </c>
      <c r="H41" s="98"/>
      <c r="I41" s="99">
        <v>32</v>
      </c>
      <c r="J41" s="98">
        <f t="shared" si="20"/>
        <v>86</v>
      </c>
      <c r="K41" s="105"/>
      <c r="L41" s="101"/>
      <c r="M41" s="102"/>
      <c r="N41" s="103"/>
      <c r="O41" s="100"/>
      <c r="P41" s="101"/>
      <c r="Q41" s="104"/>
      <c r="R41" s="151"/>
      <c r="S41" s="100"/>
      <c r="T41" s="101"/>
      <c r="U41" s="104"/>
      <c r="V41" s="103"/>
      <c r="W41" s="100">
        <v>2</v>
      </c>
      <c r="X41" s="101"/>
      <c r="Y41" s="104">
        <v>2</v>
      </c>
      <c r="Z41" s="103">
        <v>5</v>
      </c>
      <c r="AA41" s="100"/>
      <c r="AB41" s="101"/>
      <c r="AC41" s="104"/>
      <c r="AD41" s="103"/>
      <c r="AE41" s="105"/>
      <c r="AF41" s="101"/>
      <c r="AG41" s="104"/>
      <c r="AH41" s="103"/>
      <c r="AI41" s="105"/>
      <c r="AJ41" s="101"/>
      <c r="AK41" s="104"/>
      <c r="AL41" s="103"/>
      <c r="AM41" s="100"/>
      <c r="AN41" s="101"/>
      <c r="AO41" s="104"/>
      <c r="AP41" s="103"/>
      <c r="AQ41" s="109">
        <v>4</v>
      </c>
      <c r="AR41" s="106"/>
      <c r="AS41" s="98"/>
      <c r="AT41" s="120"/>
    </row>
    <row r="42" spans="1:46" ht="84" customHeight="1">
      <c r="A42" s="233" t="s">
        <v>216</v>
      </c>
      <c r="B42" s="425" t="s">
        <v>300</v>
      </c>
      <c r="C42" s="417" t="s">
        <v>293</v>
      </c>
      <c r="D42" s="147">
        <v>5</v>
      </c>
      <c r="E42" s="98">
        <f t="shared" si="18"/>
        <v>150</v>
      </c>
      <c r="F42" s="98">
        <f t="shared" si="19"/>
        <v>64</v>
      </c>
      <c r="G42" s="99">
        <v>32</v>
      </c>
      <c r="H42" s="98">
        <v>16</v>
      </c>
      <c r="I42" s="99">
        <v>16</v>
      </c>
      <c r="J42" s="98">
        <f t="shared" si="20"/>
        <v>86</v>
      </c>
      <c r="K42" s="105"/>
      <c r="L42" s="101"/>
      <c r="M42" s="102"/>
      <c r="N42" s="103"/>
      <c r="O42" s="100"/>
      <c r="P42" s="101"/>
      <c r="Q42" s="104"/>
      <c r="R42" s="151"/>
      <c r="S42" s="100"/>
      <c r="T42" s="101"/>
      <c r="U42" s="104"/>
      <c r="V42" s="103"/>
      <c r="W42" s="100">
        <v>2</v>
      </c>
      <c r="X42" s="101">
        <v>1</v>
      </c>
      <c r="Y42" s="104">
        <v>1</v>
      </c>
      <c r="Z42" s="238">
        <v>5</v>
      </c>
      <c r="AA42" s="100"/>
      <c r="AB42" s="101"/>
      <c r="AC42" s="104"/>
      <c r="AD42" s="103"/>
      <c r="AE42" s="105"/>
      <c r="AF42" s="101"/>
      <c r="AG42" s="104"/>
      <c r="AH42" s="103"/>
      <c r="AI42" s="105"/>
      <c r="AJ42" s="101"/>
      <c r="AK42" s="104"/>
      <c r="AL42" s="103"/>
      <c r="AM42" s="100"/>
      <c r="AN42" s="101"/>
      <c r="AO42" s="104"/>
      <c r="AP42" s="103"/>
      <c r="AQ42" s="109">
        <v>4</v>
      </c>
      <c r="AR42" s="106"/>
      <c r="AS42" s="98"/>
      <c r="AT42" s="120"/>
    </row>
    <row r="43" spans="1:46" ht="57" customHeight="1">
      <c r="A43" s="233" t="s">
        <v>217</v>
      </c>
      <c r="B43" s="425" t="s">
        <v>283</v>
      </c>
      <c r="C43" s="417" t="s">
        <v>273</v>
      </c>
      <c r="D43" s="147">
        <v>5</v>
      </c>
      <c r="E43" s="98">
        <f t="shared" si="18"/>
        <v>150</v>
      </c>
      <c r="F43" s="98">
        <v>64</v>
      </c>
      <c r="G43" s="427">
        <v>32</v>
      </c>
      <c r="H43" s="98">
        <v>16</v>
      </c>
      <c r="I43" s="427">
        <v>16</v>
      </c>
      <c r="J43" s="98">
        <v>86</v>
      </c>
      <c r="K43" s="105"/>
      <c r="L43" s="101"/>
      <c r="M43" s="102"/>
      <c r="N43" s="103"/>
      <c r="O43" s="100"/>
      <c r="P43" s="101"/>
      <c r="Q43" s="104"/>
      <c r="R43" s="151"/>
      <c r="S43" s="100"/>
      <c r="T43" s="101"/>
      <c r="U43" s="104"/>
      <c r="V43" s="103"/>
      <c r="W43" s="100">
        <v>2</v>
      </c>
      <c r="X43" s="101">
        <v>1</v>
      </c>
      <c r="Y43" s="104">
        <v>1</v>
      </c>
      <c r="Z43" s="238">
        <v>5</v>
      </c>
      <c r="AA43" s="100"/>
      <c r="AB43" s="101"/>
      <c r="AC43" s="104"/>
      <c r="AD43" s="103"/>
      <c r="AE43" s="105"/>
      <c r="AF43" s="101"/>
      <c r="AG43" s="104"/>
      <c r="AH43" s="103"/>
      <c r="AI43" s="105"/>
      <c r="AJ43" s="101"/>
      <c r="AK43" s="104"/>
      <c r="AL43" s="103"/>
      <c r="AM43" s="100"/>
      <c r="AN43" s="101"/>
      <c r="AO43" s="104"/>
      <c r="AP43" s="103"/>
      <c r="AQ43" s="428">
        <v>4</v>
      </c>
      <c r="AR43" s="429"/>
      <c r="AS43" s="98"/>
      <c r="AT43" s="430"/>
    </row>
    <row r="44" spans="1:46" ht="51" customHeight="1">
      <c r="A44" s="233" t="s">
        <v>218</v>
      </c>
      <c r="B44" s="425" t="s">
        <v>294</v>
      </c>
      <c r="C44" s="417" t="s">
        <v>286</v>
      </c>
      <c r="D44" s="106">
        <v>5</v>
      </c>
      <c r="E44" s="98">
        <f t="shared" si="18"/>
        <v>150</v>
      </c>
      <c r="F44" s="98">
        <f t="shared" si="19"/>
        <v>64</v>
      </c>
      <c r="G44" s="99">
        <v>32</v>
      </c>
      <c r="H44" s="98"/>
      <c r="I44" s="99">
        <v>32</v>
      </c>
      <c r="J44" s="98">
        <f t="shared" si="20"/>
        <v>86</v>
      </c>
      <c r="K44" s="105"/>
      <c r="L44" s="101"/>
      <c r="M44" s="102"/>
      <c r="N44" s="103"/>
      <c r="O44" s="100"/>
      <c r="P44" s="101"/>
      <c r="Q44" s="104"/>
      <c r="R44" s="151"/>
      <c r="S44" s="100"/>
      <c r="T44" s="101"/>
      <c r="U44" s="104"/>
      <c r="V44" s="103"/>
      <c r="W44" s="100"/>
      <c r="X44" s="101"/>
      <c r="Y44" s="104"/>
      <c r="Z44" s="103"/>
      <c r="AA44" s="100">
        <v>2</v>
      </c>
      <c r="AB44" s="101"/>
      <c r="AC44" s="104">
        <v>2</v>
      </c>
      <c r="AD44" s="103">
        <v>5</v>
      </c>
      <c r="AE44" s="105"/>
      <c r="AF44" s="101"/>
      <c r="AG44" s="104"/>
      <c r="AH44" s="103"/>
      <c r="AI44" s="105"/>
      <c r="AJ44" s="101"/>
      <c r="AK44" s="104"/>
      <c r="AL44" s="103"/>
      <c r="AM44" s="100"/>
      <c r="AN44" s="101"/>
      <c r="AO44" s="104"/>
      <c r="AP44" s="103"/>
      <c r="AQ44" s="109">
        <v>5</v>
      </c>
      <c r="AR44" s="106"/>
      <c r="AS44" s="98"/>
      <c r="AT44" s="120"/>
    </row>
    <row r="45" spans="1:46" ht="90" customHeight="1">
      <c r="A45" s="233" t="s">
        <v>219</v>
      </c>
      <c r="B45" s="426" t="s">
        <v>287</v>
      </c>
      <c r="C45" s="417" t="s">
        <v>288</v>
      </c>
      <c r="D45" s="236">
        <v>5</v>
      </c>
      <c r="E45" s="98">
        <f t="shared" si="18"/>
        <v>150</v>
      </c>
      <c r="F45" s="98">
        <f t="shared" si="19"/>
        <v>64</v>
      </c>
      <c r="G45" s="99">
        <v>32</v>
      </c>
      <c r="H45" s="98"/>
      <c r="I45" s="99">
        <v>32</v>
      </c>
      <c r="J45" s="98">
        <f t="shared" si="20"/>
        <v>86</v>
      </c>
      <c r="K45" s="105"/>
      <c r="L45" s="101"/>
      <c r="M45" s="102"/>
      <c r="N45" s="103"/>
      <c r="O45" s="100"/>
      <c r="P45" s="101"/>
      <c r="Q45" s="104"/>
      <c r="R45" s="151"/>
      <c r="S45" s="100"/>
      <c r="T45" s="101"/>
      <c r="U45" s="104"/>
      <c r="V45" s="103"/>
      <c r="W45" s="100"/>
      <c r="X45" s="101"/>
      <c r="Y45" s="104"/>
      <c r="Z45" s="103"/>
      <c r="AA45" s="100">
        <v>2</v>
      </c>
      <c r="AB45" s="101"/>
      <c r="AC45" s="104">
        <v>2</v>
      </c>
      <c r="AD45" s="103">
        <v>5</v>
      </c>
      <c r="AE45" s="105"/>
      <c r="AF45" s="101"/>
      <c r="AG45" s="104"/>
      <c r="AH45" s="103"/>
      <c r="AI45" s="105"/>
      <c r="AJ45" s="101"/>
      <c r="AK45" s="104"/>
      <c r="AL45" s="103"/>
      <c r="AM45" s="100"/>
      <c r="AN45" s="101"/>
      <c r="AO45" s="104"/>
      <c r="AP45" s="103"/>
      <c r="AQ45" s="109">
        <v>5</v>
      </c>
      <c r="AR45" s="106"/>
      <c r="AS45" s="98"/>
      <c r="AT45" s="120"/>
    </row>
    <row r="46" spans="1:46" ht="83.25" customHeight="1">
      <c r="A46" s="233" t="s">
        <v>220</v>
      </c>
      <c r="B46" s="426" t="s">
        <v>289</v>
      </c>
      <c r="C46" s="417" t="s">
        <v>290</v>
      </c>
      <c r="D46" s="236">
        <v>5</v>
      </c>
      <c r="E46" s="98">
        <f t="shared" si="18"/>
        <v>150</v>
      </c>
      <c r="F46" s="98">
        <f t="shared" si="19"/>
        <v>64</v>
      </c>
      <c r="G46" s="99">
        <v>32</v>
      </c>
      <c r="H46" s="98"/>
      <c r="I46" s="99">
        <v>32</v>
      </c>
      <c r="J46" s="98">
        <f t="shared" si="20"/>
        <v>86</v>
      </c>
      <c r="K46" s="105"/>
      <c r="L46" s="101"/>
      <c r="M46" s="102"/>
      <c r="N46" s="103"/>
      <c r="O46" s="100"/>
      <c r="P46" s="101"/>
      <c r="Q46" s="104"/>
      <c r="R46" s="151"/>
      <c r="S46" s="100"/>
      <c r="T46" s="101"/>
      <c r="U46" s="104"/>
      <c r="V46" s="103"/>
      <c r="W46" s="100"/>
      <c r="X46" s="101"/>
      <c r="Y46" s="104"/>
      <c r="Z46" s="103"/>
      <c r="AA46" s="100">
        <v>2</v>
      </c>
      <c r="AB46" s="101"/>
      <c r="AC46" s="104">
        <v>2</v>
      </c>
      <c r="AD46" s="103">
        <v>5</v>
      </c>
      <c r="AE46" s="105"/>
      <c r="AF46" s="101"/>
      <c r="AG46" s="104"/>
      <c r="AH46" s="103"/>
      <c r="AI46" s="105"/>
      <c r="AJ46" s="101"/>
      <c r="AK46" s="104"/>
      <c r="AL46" s="103"/>
      <c r="AM46" s="100"/>
      <c r="AN46" s="101"/>
      <c r="AO46" s="104"/>
      <c r="AP46" s="103"/>
      <c r="AQ46" s="109">
        <v>5</v>
      </c>
      <c r="AR46" s="106"/>
      <c r="AS46" s="98"/>
      <c r="AT46" s="120"/>
    </row>
    <row r="47" spans="1:46" ht="51" customHeight="1">
      <c r="A47" s="233" t="s">
        <v>221</v>
      </c>
      <c r="B47" s="426" t="s">
        <v>285</v>
      </c>
      <c r="C47" s="417" t="s">
        <v>273</v>
      </c>
      <c r="D47" s="236">
        <v>5</v>
      </c>
      <c r="E47" s="98">
        <f t="shared" si="18"/>
        <v>150</v>
      </c>
      <c r="F47" s="98">
        <f t="shared" si="19"/>
        <v>64</v>
      </c>
      <c r="G47" s="99">
        <v>32</v>
      </c>
      <c r="H47" s="98"/>
      <c r="I47" s="99">
        <v>32</v>
      </c>
      <c r="J47" s="98">
        <f t="shared" si="20"/>
        <v>86</v>
      </c>
      <c r="K47" s="105"/>
      <c r="L47" s="101"/>
      <c r="M47" s="102"/>
      <c r="N47" s="103"/>
      <c r="O47" s="100"/>
      <c r="P47" s="101"/>
      <c r="Q47" s="104"/>
      <c r="R47" s="151"/>
      <c r="S47" s="100"/>
      <c r="T47" s="101"/>
      <c r="U47" s="104"/>
      <c r="V47" s="103"/>
      <c r="W47" s="100"/>
      <c r="X47" s="101"/>
      <c r="Y47" s="104"/>
      <c r="Z47" s="103"/>
      <c r="AA47" s="100">
        <v>2</v>
      </c>
      <c r="AB47" s="101"/>
      <c r="AC47" s="104">
        <v>2</v>
      </c>
      <c r="AD47" s="238">
        <v>5</v>
      </c>
      <c r="AE47" s="105"/>
      <c r="AF47" s="101"/>
      <c r="AG47" s="104"/>
      <c r="AH47" s="103"/>
      <c r="AI47" s="105"/>
      <c r="AJ47" s="101"/>
      <c r="AK47" s="104"/>
      <c r="AL47" s="103"/>
      <c r="AM47" s="100"/>
      <c r="AN47" s="101"/>
      <c r="AO47" s="104"/>
      <c r="AP47" s="103"/>
      <c r="AQ47" s="109">
        <v>5</v>
      </c>
      <c r="AR47" s="106"/>
      <c r="AS47" s="98"/>
      <c r="AT47" s="120"/>
    </row>
    <row r="48" spans="1:46" ht="51" customHeight="1">
      <c r="A48" s="233" t="s">
        <v>222</v>
      </c>
      <c r="B48" s="426" t="s">
        <v>295</v>
      </c>
      <c r="C48" s="417" t="s">
        <v>286</v>
      </c>
      <c r="D48" s="236">
        <v>5</v>
      </c>
      <c r="E48" s="98">
        <f t="shared" si="18"/>
        <v>150</v>
      </c>
      <c r="F48" s="98">
        <f t="shared" si="19"/>
        <v>64</v>
      </c>
      <c r="G48" s="99">
        <v>32</v>
      </c>
      <c r="H48" s="98"/>
      <c r="I48" s="99">
        <v>32</v>
      </c>
      <c r="J48" s="98">
        <f t="shared" si="20"/>
        <v>86</v>
      </c>
      <c r="K48" s="105"/>
      <c r="L48" s="101"/>
      <c r="M48" s="102"/>
      <c r="N48" s="103"/>
      <c r="O48" s="100"/>
      <c r="P48" s="101"/>
      <c r="Q48" s="104"/>
      <c r="R48" s="151"/>
      <c r="S48" s="100"/>
      <c r="T48" s="101"/>
      <c r="U48" s="104"/>
      <c r="V48" s="103"/>
      <c r="W48" s="100"/>
      <c r="X48" s="101"/>
      <c r="Y48" s="104"/>
      <c r="Z48" s="103"/>
      <c r="AA48" s="100"/>
      <c r="AB48" s="101"/>
      <c r="AC48" s="104"/>
      <c r="AD48" s="103"/>
      <c r="AE48" s="105">
        <v>2</v>
      </c>
      <c r="AF48" s="101"/>
      <c r="AG48" s="104">
        <v>2</v>
      </c>
      <c r="AH48" s="103">
        <v>5</v>
      </c>
      <c r="AI48" s="105"/>
      <c r="AJ48" s="101"/>
      <c r="AK48" s="104"/>
      <c r="AL48" s="103"/>
      <c r="AM48" s="100"/>
      <c r="AN48" s="101"/>
      <c r="AO48" s="104"/>
      <c r="AP48" s="103"/>
      <c r="AQ48" s="109">
        <v>6</v>
      </c>
      <c r="AR48" s="106"/>
      <c r="AS48" s="98"/>
      <c r="AT48" s="120"/>
    </row>
    <row r="49" spans="1:46" ht="107.25" customHeight="1">
      <c r="A49" s="233" t="s">
        <v>223</v>
      </c>
      <c r="B49" s="424" t="s">
        <v>296</v>
      </c>
      <c r="C49" s="417" t="s">
        <v>288</v>
      </c>
      <c r="D49" s="236">
        <v>5</v>
      </c>
      <c r="E49" s="98">
        <f t="shared" si="18"/>
        <v>150</v>
      </c>
      <c r="F49" s="98">
        <f t="shared" si="19"/>
        <v>64</v>
      </c>
      <c r="G49" s="99">
        <v>32</v>
      </c>
      <c r="H49" s="98"/>
      <c r="I49" s="99">
        <v>32</v>
      </c>
      <c r="J49" s="98">
        <f t="shared" si="20"/>
        <v>86</v>
      </c>
      <c r="K49" s="105"/>
      <c r="L49" s="101"/>
      <c r="M49" s="102"/>
      <c r="N49" s="103"/>
      <c r="O49" s="100"/>
      <c r="P49" s="101"/>
      <c r="Q49" s="104"/>
      <c r="R49" s="151"/>
      <c r="S49" s="100"/>
      <c r="T49" s="101"/>
      <c r="U49" s="104"/>
      <c r="V49" s="103"/>
      <c r="W49" s="100"/>
      <c r="X49" s="101"/>
      <c r="Y49" s="104"/>
      <c r="Z49" s="103"/>
      <c r="AA49" s="100"/>
      <c r="AB49" s="101"/>
      <c r="AC49" s="104"/>
      <c r="AD49" s="103"/>
      <c r="AE49" s="105">
        <v>2</v>
      </c>
      <c r="AF49" s="101"/>
      <c r="AG49" s="104">
        <v>2</v>
      </c>
      <c r="AH49" s="103">
        <v>5</v>
      </c>
      <c r="AI49" s="105"/>
      <c r="AJ49" s="101"/>
      <c r="AK49" s="104"/>
      <c r="AL49" s="103"/>
      <c r="AM49" s="100"/>
      <c r="AN49" s="101"/>
      <c r="AO49" s="104"/>
      <c r="AP49" s="103"/>
      <c r="AQ49" s="109">
        <v>6</v>
      </c>
      <c r="AR49" s="106"/>
      <c r="AS49" s="98"/>
      <c r="AT49" s="120"/>
    </row>
    <row r="50" spans="1:46" ht="78" customHeight="1" thickBot="1">
      <c r="A50" s="233" t="s">
        <v>224</v>
      </c>
      <c r="B50" s="426" t="s">
        <v>297</v>
      </c>
      <c r="C50" s="417" t="s">
        <v>313</v>
      </c>
      <c r="D50" s="236">
        <v>5</v>
      </c>
      <c r="E50" s="98">
        <f t="shared" si="18"/>
        <v>150</v>
      </c>
      <c r="F50" s="98">
        <f t="shared" si="19"/>
        <v>64</v>
      </c>
      <c r="G50" s="99">
        <v>32</v>
      </c>
      <c r="H50" s="98"/>
      <c r="I50" s="99">
        <v>32</v>
      </c>
      <c r="J50" s="98">
        <f t="shared" si="20"/>
        <v>86</v>
      </c>
      <c r="K50" s="105"/>
      <c r="L50" s="101"/>
      <c r="M50" s="102"/>
      <c r="N50" s="103"/>
      <c r="O50" s="100"/>
      <c r="P50" s="101"/>
      <c r="Q50" s="104"/>
      <c r="R50" s="151"/>
      <c r="S50" s="100"/>
      <c r="T50" s="101"/>
      <c r="U50" s="104"/>
      <c r="V50" s="103"/>
      <c r="W50" s="100"/>
      <c r="X50" s="101"/>
      <c r="Y50" s="104"/>
      <c r="Z50" s="103"/>
      <c r="AA50" s="100"/>
      <c r="AB50" s="101"/>
      <c r="AC50" s="104"/>
      <c r="AD50" s="103"/>
      <c r="AE50" s="105">
        <v>2</v>
      </c>
      <c r="AF50" s="101"/>
      <c r="AG50" s="104">
        <v>2</v>
      </c>
      <c r="AH50" s="238">
        <v>5</v>
      </c>
      <c r="AI50" s="105"/>
      <c r="AJ50" s="101"/>
      <c r="AK50" s="104"/>
      <c r="AL50" s="103"/>
      <c r="AM50" s="100"/>
      <c r="AN50" s="101"/>
      <c r="AO50" s="104"/>
      <c r="AP50" s="103"/>
      <c r="AQ50" s="109">
        <v>6</v>
      </c>
      <c r="AR50" s="106"/>
      <c r="AS50" s="98"/>
      <c r="AT50" s="120"/>
    </row>
    <row r="51" spans="1:46" ht="19.5" customHeight="1" thickBot="1">
      <c r="A51" s="395"/>
      <c r="B51" s="383" t="s">
        <v>191</v>
      </c>
      <c r="C51" s="396"/>
      <c r="D51" s="397">
        <f>D52+D54+D56+D58+D60+D62+D64+D66</f>
        <v>40</v>
      </c>
      <c r="E51" s="398">
        <f>SUM(E52:E65)</f>
        <v>1050</v>
      </c>
      <c r="F51" s="398"/>
      <c r="G51" s="399"/>
      <c r="H51" s="398"/>
      <c r="I51" s="399"/>
      <c r="J51" s="398"/>
      <c r="K51" s="693">
        <f>SUM(K52:M65)</f>
        <v>0</v>
      </c>
      <c r="L51" s="671"/>
      <c r="M51" s="672"/>
      <c r="N51" s="398">
        <f>SUM(N52:N65)</f>
        <v>0</v>
      </c>
      <c r="O51" s="693">
        <f>SUM(O52:Q65)</f>
        <v>0</v>
      </c>
      <c r="P51" s="671"/>
      <c r="Q51" s="672"/>
      <c r="R51" s="400">
        <f>SUM(R52:R65)</f>
        <v>0</v>
      </c>
      <c r="S51" s="693">
        <f>SUM(S52:U65)</f>
        <v>0</v>
      </c>
      <c r="T51" s="671"/>
      <c r="U51" s="672"/>
      <c r="V51" s="398">
        <f>SUM(V52:V65)</f>
        <v>0</v>
      </c>
      <c r="W51" s="693">
        <f>SUM(W52:Y65)</f>
        <v>0</v>
      </c>
      <c r="X51" s="671"/>
      <c r="Y51" s="672"/>
      <c r="Z51" s="400">
        <f>SUM(Z52:Z65)</f>
        <v>0</v>
      </c>
      <c r="AA51" s="693">
        <f>SUM(AA52:AC65)</f>
        <v>4</v>
      </c>
      <c r="AB51" s="671"/>
      <c r="AC51" s="672"/>
      <c r="AD51" s="398">
        <f>SUM(AD52:AD65)</f>
        <v>5</v>
      </c>
      <c r="AE51" s="693">
        <f>SUM(AE52:AG65)</f>
        <v>4</v>
      </c>
      <c r="AF51" s="671"/>
      <c r="AG51" s="672"/>
      <c r="AH51" s="398">
        <f>SUM(AH52:AH65)</f>
        <v>5</v>
      </c>
      <c r="AI51" s="693">
        <f>SUM(AI52:AK65)</f>
        <v>20</v>
      </c>
      <c r="AJ51" s="671"/>
      <c r="AK51" s="672"/>
      <c r="AL51" s="398">
        <f>SUM(AL52:AL67)</f>
        <v>30</v>
      </c>
      <c r="AM51" s="693">
        <f>SUM(AM52:AO65)</f>
        <v>0</v>
      </c>
      <c r="AN51" s="671"/>
      <c r="AO51" s="672"/>
      <c r="AP51" s="398">
        <f>SUM(AP52:AP65)</f>
        <v>0</v>
      </c>
      <c r="AQ51" s="398"/>
      <c r="AR51" s="401"/>
      <c r="AS51" s="398"/>
      <c r="AT51" s="239"/>
    </row>
    <row r="52" spans="1:46" ht="128.25" customHeight="1">
      <c r="A52" s="240" t="s">
        <v>225</v>
      </c>
      <c r="B52" s="442" t="s">
        <v>374</v>
      </c>
      <c r="C52" s="772" t="s">
        <v>268</v>
      </c>
      <c r="D52" s="709">
        <v>5</v>
      </c>
      <c r="E52" s="709">
        <f>D52*30</f>
        <v>150</v>
      </c>
      <c r="F52" s="709">
        <f>G52+H52+I52</f>
        <v>64</v>
      </c>
      <c r="G52" s="710">
        <v>32</v>
      </c>
      <c r="H52" s="709">
        <v>32</v>
      </c>
      <c r="I52" s="710"/>
      <c r="J52" s="709">
        <f>E52-F52</f>
        <v>86</v>
      </c>
      <c r="K52" s="677"/>
      <c r="L52" s="659"/>
      <c r="M52" s="655"/>
      <c r="N52" s="660"/>
      <c r="O52" s="677"/>
      <c r="P52" s="659"/>
      <c r="Q52" s="655"/>
      <c r="R52" s="716"/>
      <c r="S52" s="705"/>
      <c r="T52" s="694"/>
      <c r="U52" s="695"/>
      <c r="V52" s="712"/>
      <c r="W52" s="705"/>
      <c r="X52" s="694"/>
      <c r="Y52" s="695"/>
      <c r="Z52" s="770"/>
      <c r="AA52" s="705">
        <v>2</v>
      </c>
      <c r="AB52" s="694">
        <v>2</v>
      </c>
      <c r="AC52" s="695"/>
      <c r="AD52" s="707">
        <v>5</v>
      </c>
      <c r="AE52" s="705"/>
      <c r="AF52" s="694"/>
      <c r="AG52" s="695"/>
      <c r="AH52" s="707"/>
      <c r="AI52" s="705"/>
      <c r="AJ52" s="694"/>
      <c r="AK52" s="695"/>
      <c r="AL52" s="707"/>
      <c r="AM52" s="705"/>
      <c r="AN52" s="694"/>
      <c r="AO52" s="695"/>
      <c r="AP52" s="707"/>
      <c r="AQ52" s="704">
        <v>5</v>
      </c>
      <c r="AR52" s="704"/>
      <c r="AS52" s="704">
        <v>5</v>
      </c>
      <c r="AT52" s="120"/>
    </row>
    <row r="53" spans="1:46" ht="82.5" customHeight="1">
      <c r="A53" s="233" t="s">
        <v>226</v>
      </c>
      <c r="B53" s="416" t="s">
        <v>375</v>
      </c>
      <c r="C53" s="654"/>
      <c r="D53" s="658"/>
      <c r="E53" s="658"/>
      <c r="F53" s="658"/>
      <c r="G53" s="711"/>
      <c r="H53" s="658"/>
      <c r="I53" s="711"/>
      <c r="J53" s="658"/>
      <c r="K53" s="678"/>
      <c r="L53" s="541"/>
      <c r="M53" s="656"/>
      <c r="N53" s="658"/>
      <c r="O53" s="678"/>
      <c r="P53" s="541"/>
      <c r="Q53" s="656"/>
      <c r="R53" s="658"/>
      <c r="S53" s="678"/>
      <c r="T53" s="541"/>
      <c r="U53" s="656"/>
      <c r="V53" s="658"/>
      <c r="W53" s="678"/>
      <c r="X53" s="541"/>
      <c r="Y53" s="656"/>
      <c r="Z53" s="658"/>
      <c r="AA53" s="678"/>
      <c r="AB53" s="541"/>
      <c r="AC53" s="656"/>
      <c r="AD53" s="658"/>
      <c r="AE53" s="678"/>
      <c r="AF53" s="541"/>
      <c r="AG53" s="656"/>
      <c r="AH53" s="658"/>
      <c r="AI53" s="678"/>
      <c r="AJ53" s="541"/>
      <c r="AK53" s="656"/>
      <c r="AL53" s="658"/>
      <c r="AM53" s="678"/>
      <c r="AN53" s="541"/>
      <c r="AO53" s="656"/>
      <c r="AP53" s="658"/>
      <c r="AQ53" s="658"/>
      <c r="AR53" s="658"/>
      <c r="AS53" s="658"/>
      <c r="AT53" s="120"/>
    </row>
    <row r="54" spans="1:46" ht="45.75" customHeight="1">
      <c r="A54" s="233" t="s">
        <v>227</v>
      </c>
      <c r="B54" s="416" t="s">
        <v>376</v>
      </c>
      <c r="C54" s="653" t="s">
        <v>268</v>
      </c>
      <c r="D54" s="747">
        <v>5</v>
      </c>
      <c r="E54" s="747">
        <f>D54*30</f>
        <v>150</v>
      </c>
      <c r="F54" s="747">
        <f>G54+H54+I54</f>
        <v>64</v>
      </c>
      <c r="G54" s="748">
        <v>32</v>
      </c>
      <c r="H54" s="747">
        <v>32</v>
      </c>
      <c r="I54" s="748"/>
      <c r="J54" s="747">
        <f>E54-F54</f>
        <v>86</v>
      </c>
      <c r="K54" s="677"/>
      <c r="L54" s="659"/>
      <c r="M54" s="655"/>
      <c r="N54" s="660"/>
      <c r="O54" s="677"/>
      <c r="P54" s="659"/>
      <c r="Q54" s="655"/>
      <c r="R54" s="716"/>
      <c r="S54" s="677"/>
      <c r="T54" s="659"/>
      <c r="U54" s="655"/>
      <c r="V54" s="660"/>
      <c r="W54" s="677"/>
      <c r="X54" s="659"/>
      <c r="Y54" s="655"/>
      <c r="Z54" s="660"/>
      <c r="AA54" s="677"/>
      <c r="AB54" s="659"/>
      <c r="AC54" s="655"/>
      <c r="AD54" s="657"/>
      <c r="AE54" s="677">
        <v>2</v>
      </c>
      <c r="AF54" s="659">
        <v>2</v>
      </c>
      <c r="AG54" s="655"/>
      <c r="AH54" s="657">
        <v>5</v>
      </c>
      <c r="AI54" s="677"/>
      <c r="AJ54" s="659"/>
      <c r="AK54" s="655"/>
      <c r="AL54" s="657"/>
      <c r="AM54" s="677"/>
      <c r="AN54" s="659"/>
      <c r="AO54" s="655"/>
      <c r="AP54" s="657"/>
      <c r="AQ54" s="709">
        <v>6</v>
      </c>
      <c r="AR54" s="709"/>
      <c r="AS54" s="709">
        <v>6</v>
      </c>
      <c r="AT54" s="120"/>
    </row>
    <row r="55" spans="1:46" ht="62.25" customHeight="1">
      <c r="A55" s="233" t="s">
        <v>228</v>
      </c>
      <c r="B55" s="416" t="s">
        <v>377</v>
      </c>
      <c r="C55" s="654"/>
      <c r="D55" s="658"/>
      <c r="E55" s="658"/>
      <c r="F55" s="658"/>
      <c r="G55" s="711"/>
      <c r="H55" s="658"/>
      <c r="I55" s="711"/>
      <c r="J55" s="658"/>
      <c r="K55" s="678"/>
      <c r="L55" s="541"/>
      <c r="M55" s="656"/>
      <c r="N55" s="658"/>
      <c r="O55" s="678"/>
      <c r="P55" s="541"/>
      <c r="Q55" s="656"/>
      <c r="R55" s="658"/>
      <c r="S55" s="678"/>
      <c r="T55" s="541"/>
      <c r="U55" s="656"/>
      <c r="V55" s="658"/>
      <c r="W55" s="678"/>
      <c r="X55" s="541"/>
      <c r="Y55" s="656"/>
      <c r="Z55" s="658"/>
      <c r="AA55" s="678"/>
      <c r="AB55" s="541"/>
      <c r="AC55" s="656"/>
      <c r="AD55" s="658"/>
      <c r="AE55" s="678"/>
      <c r="AF55" s="541"/>
      <c r="AG55" s="656"/>
      <c r="AH55" s="658"/>
      <c r="AI55" s="678"/>
      <c r="AJ55" s="541"/>
      <c r="AK55" s="656"/>
      <c r="AL55" s="658"/>
      <c r="AM55" s="678"/>
      <c r="AN55" s="541"/>
      <c r="AO55" s="656"/>
      <c r="AP55" s="658"/>
      <c r="AQ55" s="658"/>
      <c r="AR55" s="658"/>
      <c r="AS55" s="658"/>
      <c r="AT55" s="120"/>
    </row>
    <row r="56" spans="1:46" ht="123" customHeight="1">
      <c r="A56" s="233" t="s">
        <v>229</v>
      </c>
      <c r="B56" s="416" t="s">
        <v>378</v>
      </c>
      <c r="C56" s="653" t="s">
        <v>268</v>
      </c>
      <c r="D56" s="747">
        <v>5</v>
      </c>
      <c r="E56" s="747">
        <f>D56*30</f>
        <v>150</v>
      </c>
      <c r="F56" s="747">
        <f>G56+H56+I56</f>
        <v>64</v>
      </c>
      <c r="G56" s="748">
        <v>32</v>
      </c>
      <c r="H56" s="747">
        <v>32</v>
      </c>
      <c r="I56" s="748"/>
      <c r="J56" s="747">
        <f>E56-F56</f>
        <v>86</v>
      </c>
      <c r="K56" s="677"/>
      <c r="L56" s="659"/>
      <c r="M56" s="655"/>
      <c r="N56" s="660"/>
      <c r="O56" s="677"/>
      <c r="P56" s="659"/>
      <c r="Q56" s="655"/>
      <c r="R56" s="716"/>
      <c r="S56" s="677"/>
      <c r="T56" s="659"/>
      <c r="U56" s="655"/>
      <c r="V56" s="660"/>
      <c r="W56" s="677"/>
      <c r="X56" s="659"/>
      <c r="Y56" s="655"/>
      <c r="Z56" s="660"/>
      <c r="AA56" s="677"/>
      <c r="AB56" s="659"/>
      <c r="AC56" s="655"/>
      <c r="AD56" s="657"/>
      <c r="AE56" s="677"/>
      <c r="AF56" s="659"/>
      <c r="AG56" s="655"/>
      <c r="AH56" s="657"/>
      <c r="AI56" s="677">
        <v>2</v>
      </c>
      <c r="AJ56" s="659">
        <v>2</v>
      </c>
      <c r="AK56" s="655"/>
      <c r="AL56" s="657">
        <v>5</v>
      </c>
      <c r="AM56" s="677"/>
      <c r="AN56" s="659"/>
      <c r="AO56" s="655"/>
      <c r="AP56" s="657"/>
      <c r="AQ56" s="709">
        <v>7</v>
      </c>
      <c r="AR56" s="709"/>
      <c r="AS56" s="709"/>
      <c r="AT56" s="120"/>
    </row>
    <row r="57" spans="1:46" ht="129" customHeight="1">
      <c r="A57" s="233" t="s">
        <v>230</v>
      </c>
      <c r="B57" s="416" t="s">
        <v>379</v>
      </c>
      <c r="C57" s="654"/>
      <c r="D57" s="658"/>
      <c r="E57" s="658"/>
      <c r="F57" s="658"/>
      <c r="G57" s="711"/>
      <c r="H57" s="658"/>
      <c r="I57" s="711"/>
      <c r="J57" s="658"/>
      <c r="K57" s="678"/>
      <c r="L57" s="541"/>
      <c r="M57" s="656"/>
      <c r="N57" s="658"/>
      <c r="O57" s="678"/>
      <c r="P57" s="541"/>
      <c r="Q57" s="656"/>
      <c r="R57" s="658"/>
      <c r="S57" s="678"/>
      <c r="T57" s="541"/>
      <c r="U57" s="656"/>
      <c r="V57" s="658"/>
      <c r="W57" s="678"/>
      <c r="X57" s="541"/>
      <c r="Y57" s="656"/>
      <c r="Z57" s="658"/>
      <c r="AA57" s="678"/>
      <c r="AB57" s="541"/>
      <c r="AC57" s="656"/>
      <c r="AD57" s="658"/>
      <c r="AE57" s="678"/>
      <c r="AF57" s="541"/>
      <c r="AG57" s="656"/>
      <c r="AH57" s="658"/>
      <c r="AI57" s="678"/>
      <c r="AJ57" s="541"/>
      <c r="AK57" s="656"/>
      <c r="AL57" s="658"/>
      <c r="AM57" s="678"/>
      <c r="AN57" s="541"/>
      <c r="AO57" s="656"/>
      <c r="AP57" s="658"/>
      <c r="AQ57" s="658"/>
      <c r="AR57" s="658"/>
      <c r="AS57" s="658"/>
      <c r="AT57" s="120"/>
    </row>
    <row r="58" spans="1:46" ht="125.25" customHeight="1">
      <c r="A58" s="233" t="s">
        <v>231</v>
      </c>
      <c r="B58" s="416" t="s">
        <v>380</v>
      </c>
      <c r="C58" s="653" t="s">
        <v>268</v>
      </c>
      <c r="D58" s="747">
        <v>5</v>
      </c>
      <c r="E58" s="747">
        <f>D58*30</f>
        <v>150</v>
      </c>
      <c r="F58" s="747">
        <f>G58+H58+I58</f>
        <v>64</v>
      </c>
      <c r="G58" s="748">
        <v>32</v>
      </c>
      <c r="H58" s="747">
        <v>32</v>
      </c>
      <c r="I58" s="748"/>
      <c r="J58" s="747">
        <f>E58-F58</f>
        <v>86</v>
      </c>
      <c r="K58" s="677"/>
      <c r="L58" s="659"/>
      <c r="M58" s="655"/>
      <c r="N58" s="660"/>
      <c r="O58" s="677"/>
      <c r="P58" s="659"/>
      <c r="Q58" s="655"/>
      <c r="R58" s="716"/>
      <c r="S58" s="677"/>
      <c r="T58" s="659"/>
      <c r="U58" s="655"/>
      <c r="V58" s="660"/>
      <c r="W58" s="677"/>
      <c r="X58" s="659"/>
      <c r="Y58" s="655"/>
      <c r="Z58" s="660"/>
      <c r="AA58" s="677"/>
      <c r="AB58" s="659"/>
      <c r="AC58" s="655"/>
      <c r="AD58" s="657"/>
      <c r="AE58" s="677"/>
      <c r="AF58" s="659"/>
      <c r="AG58" s="655"/>
      <c r="AH58" s="657"/>
      <c r="AI58" s="677">
        <v>2</v>
      </c>
      <c r="AJ58" s="659">
        <v>2</v>
      </c>
      <c r="AK58" s="655"/>
      <c r="AL58" s="657">
        <v>5</v>
      </c>
      <c r="AM58" s="677"/>
      <c r="AN58" s="659"/>
      <c r="AO58" s="655"/>
      <c r="AP58" s="657"/>
      <c r="AQ58" s="709">
        <v>7</v>
      </c>
      <c r="AR58" s="709"/>
      <c r="AS58" s="709"/>
      <c r="AT58" s="120"/>
    </row>
    <row r="59" spans="1:46" ht="125.25" customHeight="1">
      <c r="A59" s="233" t="s">
        <v>232</v>
      </c>
      <c r="B59" s="443" t="s">
        <v>381</v>
      </c>
      <c r="C59" s="654"/>
      <c r="D59" s="559"/>
      <c r="E59" s="559"/>
      <c r="F59" s="559"/>
      <c r="G59" s="584"/>
      <c r="H59" s="559"/>
      <c r="I59" s="584"/>
      <c r="J59" s="559"/>
      <c r="K59" s="678"/>
      <c r="L59" s="541"/>
      <c r="M59" s="656"/>
      <c r="N59" s="658"/>
      <c r="O59" s="678"/>
      <c r="P59" s="541"/>
      <c r="Q59" s="656"/>
      <c r="R59" s="658"/>
      <c r="S59" s="678"/>
      <c r="T59" s="541"/>
      <c r="U59" s="656"/>
      <c r="V59" s="658"/>
      <c r="W59" s="678"/>
      <c r="X59" s="541"/>
      <c r="Y59" s="656"/>
      <c r="Z59" s="658"/>
      <c r="AA59" s="678"/>
      <c r="AB59" s="541"/>
      <c r="AC59" s="656"/>
      <c r="AD59" s="658"/>
      <c r="AE59" s="678"/>
      <c r="AF59" s="541"/>
      <c r="AG59" s="656"/>
      <c r="AH59" s="658"/>
      <c r="AI59" s="678"/>
      <c r="AJ59" s="541"/>
      <c r="AK59" s="656"/>
      <c r="AL59" s="658"/>
      <c r="AM59" s="678"/>
      <c r="AN59" s="541"/>
      <c r="AO59" s="656"/>
      <c r="AP59" s="658"/>
      <c r="AQ59" s="658"/>
      <c r="AR59" s="658"/>
      <c r="AS59" s="658"/>
      <c r="AT59" s="120"/>
    </row>
    <row r="60" spans="1:46" ht="126" customHeight="1">
      <c r="A60" s="233" t="s">
        <v>233</v>
      </c>
      <c r="B60" s="416" t="s">
        <v>382</v>
      </c>
      <c r="C60" s="653" t="s">
        <v>268</v>
      </c>
      <c r="D60" s="747">
        <v>5</v>
      </c>
      <c r="E60" s="747">
        <f>D60*30</f>
        <v>150</v>
      </c>
      <c r="F60" s="747">
        <f>G60+H60+I60</f>
        <v>64</v>
      </c>
      <c r="G60" s="748">
        <v>16</v>
      </c>
      <c r="H60" s="747"/>
      <c r="I60" s="748">
        <v>48</v>
      </c>
      <c r="J60" s="747">
        <f>E60-F60</f>
        <v>86</v>
      </c>
      <c r="K60" s="677"/>
      <c r="L60" s="659"/>
      <c r="M60" s="655"/>
      <c r="N60" s="749"/>
      <c r="O60" s="677"/>
      <c r="P60" s="659"/>
      <c r="Q60" s="655"/>
      <c r="R60" s="716"/>
      <c r="S60" s="677"/>
      <c r="T60" s="659"/>
      <c r="U60" s="655"/>
      <c r="V60" s="660"/>
      <c r="W60" s="677"/>
      <c r="X60" s="659"/>
      <c r="Y60" s="655"/>
      <c r="Z60" s="660"/>
      <c r="AA60" s="677"/>
      <c r="AB60" s="659"/>
      <c r="AC60" s="655"/>
      <c r="AD60" s="657"/>
      <c r="AE60" s="677"/>
      <c r="AF60" s="659"/>
      <c r="AG60" s="655"/>
      <c r="AH60" s="657"/>
      <c r="AI60" s="677">
        <v>1</v>
      </c>
      <c r="AJ60" s="659"/>
      <c r="AK60" s="655">
        <v>3</v>
      </c>
      <c r="AL60" s="657">
        <v>5</v>
      </c>
      <c r="AM60" s="677"/>
      <c r="AN60" s="659"/>
      <c r="AO60" s="655"/>
      <c r="AP60" s="657"/>
      <c r="AQ60" s="709">
        <v>7</v>
      </c>
      <c r="AR60" s="709"/>
      <c r="AS60" s="709">
        <v>7</v>
      </c>
      <c r="AT60" s="120"/>
    </row>
    <row r="61" spans="1:46" ht="120.75" customHeight="1">
      <c r="A61" s="233" t="s">
        <v>234</v>
      </c>
      <c r="B61" s="443" t="s">
        <v>383</v>
      </c>
      <c r="C61" s="654"/>
      <c r="D61" s="559"/>
      <c r="E61" s="559"/>
      <c r="F61" s="559"/>
      <c r="G61" s="584"/>
      <c r="H61" s="559"/>
      <c r="I61" s="584"/>
      <c r="J61" s="559"/>
      <c r="K61" s="678"/>
      <c r="L61" s="541"/>
      <c r="M61" s="656"/>
      <c r="N61" s="750"/>
      <c r="O61" s="678"/>
      <c r="P61" s="541"/>
      <c r="Q61" s="656"/>
      <c r="R61" s="658"/>
      <c r="S61" s="678"/>
      <c r="T61" s="541"/>
      <c r="U61" s="656"/>
      <c r="V61" s="658"/>
      <c r="W61" s="678"/>
      <c r="X61" s="541"/>
      <c r="Y61" s="656"/>
      <c r="Z61" s="658"/>
      <c r="AA61" s="678"/>
      <c r="AB61" s="541"/>
      <c r="AC61" s="656"/>
      <c r="AD61" s="658"/>
      <c r="AE61" s="678"/>
      <c r="AF61" s="541"/>
      <c r="AG61" s="656"/>
      <c r="AH61" s="658"/>
      <c r="AI61" s="678"/>
      <c r="AJ61" s="541"/>
      <c r="AK61" s="656"/>
      <c r="AL61" s="658"/>
      <c r="AM61" s="678"/>
      <c r="AN61" s="541"/>
      <c r="AO61" s="656"/>
      <c r="AP61" s="658"/>
      <c r="AQ61" s="658"/>
      <c r="AR61" s="658"/>
      <c r="AS61" s="658"/>
      <c r="AT61" s="120"/>
    </row>
    <row r="62" spans="1:46" ht="121.5" customHeight="1">
      <c r="A62" s="233" t="s">
        <v>235</v>
      </c>
      <c r="B62" s="444" t="s">
        <v>384</v>
      </c>
      <c r="C62" s="653" t="s">
        <v>268</v>
      </c>
      <c r="D62" s="673">
        <v>5</v>
      </c>
      <c r="E62" s="673">
        <f>D62*30</f>
        <v>150</v>
      </c>
      <c r="F62" s="673">
        <v>64</v>
      </c>
      <c r="G62" s="673">
        <v>32</v>
      </c>
      <c r="H62" s="673"/>
      <c r="I62" s="673">
        <v>32</v>
      </c>
      <c r="J62" s="673">
        <v>86</v>
      </c>
      <c r="K62" s="645"/>
      <c r="L62" s="647"/>
      <c r="M62" s="649"/>
      <c r="N62" s="651"/>
      <c r="O62" s="645"/>
      <c r="P62" s="647"/>
      <c r="Q62" s="649"/>
      <c r="R62" s="651"/>
      <c r="S62" s="645"/>
      <c r="T62" s="647"/>
      <c r="U62" s="649"/>
      <c r="V62" s="651"/>
      <c r="W62" s="645"/>
      <c r="X62" s="647"/>
      <c r="Y62" s="649"/>
      <c r="Z62" s="651"/>
      <c r="AA62" s="645"/>
      <c r="AB62" s="647"/>
      <c r="AC62" s="649"/>
      <c r="AD62" s="651"/>
      <c r="AE62" s="645"/>
      <c r="AF62" s="647"/>
      <c r="AG62" s="649"/>
      <c r="AH62" s="651"/>
      <c r="AI62" s="645">
        <v>2</v>
      </c>
      <c r="AJ62" s="647"/>
      <c r="AK62" s="649">
        <v>2</v>
      </c>
      <c r="AL62" s="651">
        <v>5</v>
      </c>
      <c r="AM62" s="645"/>
      <c r="AN62" s="647"/>
      <c r="AO62" s="649"/>
      <c r="AP62" s="651"/>
      <c r="AQ62" s="675">
        <v>7</v>
      </c>
      <c r="AR62" s="675"/>
      <c r="AS62" s="675">
        <v>7</v>
      </c>
      <c r="AT62" s="430"/>
    </row>
    <row r="63" spans="1:46" ht="83.25" customHeight="1">
      <c r="A63" s="289" t="s">
        <v>236</v>
      </c>
      <c r="B63" s="444" t="s">
        <v>385</v>
      </c>
      <c r="C63" s="654"/>
      <c r="D63" s="674"/>
      <c r="E63" s="674"/>
      <c r="F63" s="674"/>
      <c r="G63" s="674"/>
      <c r="H63" s="674"/>
      <c r="I63" s="674"/>
      <c r="J63" s="674"/>
      <c r="K63" s="646"/>
      <c r="L63" s="648"/>
      <c r="M63" s="650"/>
      <c r="N63" s="652"/>
      <c r="O63" s="646"/>
      <c r="P63" s="648"/>
      <c r="Q63" s="650"/>
      <c r="R63" s="652"/>
      <c r="S63" s="646"/>
      <c r="T63" s="648"/>
      <c r="U63" s="650"/>
      <c r="V63" s="652"/>
      <c r="W63" s="646"/>
      <c r="X63" s="648"/>
      <c r="Y63" s="650"/>
      <c r="Z63" s="652"/>
      <c r="AA63" s="646"/>
      <c r="AB63" s="648"/>
      <c r="AC63" s="650"/>
      <c r="AD63" s="652"/>
      <c r="AE63" s="646"/>
      <c r="AF63" s="648"/>
      <c r="AG63" s="650"/>
      <c r="AH63" s="652"/>
      <c r="AI63" s="646"/>
      <c r="AJ63" s="648"/>
      <c r="AK63" s="650"/>
      <c r="AL63" s="652"/>
      <c r="AM63" s="646"/>
      <c r="AN63" s="648"/>
      <c r="AO63" s="650"/>
      <c r="AP63" s="652"/>
      <c r="AQ63" s="674"/>
      <c r="AR63" s="674"/>
      <c r="AS63" s="674"/>
      <c r="AT63" s="430"/>
    </row>
    <row r="64" spans="1:46" ht="123" customHeight="1">
      <c r="A64" s="288" t="s">
        <v>237</v>
      </c>
      <c r="B64" s="445" t="s">
        <v>386</v>
      </c>
      <c r="C64" s="653" t="s">
        <v>268</v>
      </c>
      <c r="D64" s="768">
        <v>5</v>
      </c>
      <c r="E64" s="768">
        <f>D64*30</f>
        <v>150</v>
      </c>
      <c r="F64" s="768">
        <f>G64+H64+I64</f>
        <v>64</v>
      </c>
      <c r="G64" s="748">
        <v>32</v>
      </c>
      <c r="H64" s="768">
        <v>32</v>
      </c>
      <c r="I64" s="748"/>
      <c r="J64" s="768">
        <f>E64-F64</f>
        <v>86</v>
      </c>
      <c r="K64" s="764"/>
      <c r="L64" s="765"/>
      <c r="M64" s="766"/>
      <c r="N64" s="769"/>
      <c r="O64" s="764"/>
      <c r="P64" s="765"/>
      <c r="Q64" s="766"/>
      <c r="R64" s="763"/>
      <c r="S64" s="764"/>
      <c r="T64" s="765"/>
      <c r="U64" s="766"/>
      <c r="V64" s="769"/>
      <c r="W64" s="764"/>
      <c r="X64" s="765"/>
      <c r="Y64" s="766"/>
      <c r="Z64" s="769"/>
      <c r="AA64" s="764"/>
      <c r="AB64" s="765"/>
      <c r="AC64" s="766"/>
      <c r="AD64" s="767"/>
      <c r="AE64" s="764"/>
      <c r="AF64" s="765"/>
      <c r="AG64" s="766"/>
      <c r="AH64" s="767"/>
      <c r="AI64" s="764">
        <v>2</v>
      </c>
      <c r="AJ64" s="765">
        <v>2</v>
      </c>
      <c r="AK64" s="766"/>
      <c r="AL64" s="767">
        <v>5</v>
      </c>
      <c r="AM64" s="764"/>
      <c r="AN64" s="765"/>
      <c r="AO64" s="766"/>
      <c r="AP64" s="767"/>
      <c r="AQ64" s="768">
        <v>7</v>
      </c>
      <c r="AR64" s="768"/>
      <c r="AS64" s="768"/>
      <c r="AT64" s="120"/>
    </row>
    <row r="65" spans="1:46" ht="105.75" customHeight="1" thickBot="1">
      <c r="A65" s="241" t="s">
        <v>238</v>
      </c>
      <c r="B65" s="446" t="s">
        <v>387</v>
      </c>
      <c r="C65" s="661"/>
      <c r="D65" s="688"/>
      <c r="E65" s="688"/>
      <c r="F65" s="688"/>
      <c r="G65" s="771"/>
      <c r="H65" s="688"/>
      <c r="I65" s="771"/>
      <c r="J65" s="688"/>
      <c r="K65" s="700"/>
      <c r="L65" s="685"/>
      <c r="M65" s="697"/>
      <c r="N65" s="688"/>
      <c r="O65" s="700"/>
      <c r="P65" s="685"/>
      <c r="Q65" s="697"/>
      <c r="R65" s="688"/>
      <c r="S65" s="700"/>
      <c r="T65" s="685"/>
      <c r="U65" s="697"/>
      <c r="V65" s="688"/>
      <c r="W65" s="700"/>
      <c r="X65" s="685"/>
      <c r="Y65" s="697"/>
      <c r="Z65" s="688"/>
      <c r="AA65" s="700"/>
      <c r="AB65" s="685"/>
      <c r="AC65" s="697"/>
      <c r="AD65" s="688"/>
      <c r="AE65" s="700"/>
      <c r="AF65" s="685"/>
      <c r="AG65" s="697"/>
      <c r="AH65" s="688"/>
      <c r="AI65" s="700"/>
      <c r="AJ65" s="685"/>
      <c r="AK65" s="697"/>
      <c r="AL65" s="688"/>
      <c r="AM65" s="700"/>
      <c r="AN65" s="685"/>
      <c r="AO65" s="697"/>
      <c r="AP65" s="688"/>
      <c r="AQ65" s="688"/>
      <c r="AR65" s="688"/>
      <c r="AS65" s="688"/>
      <c r="AT65" s="120"/>
    </row>
    <row r="66" spans="1:46" ht="143.25" customHeight="1">
      <c r="A66" s="432" t="s">
        <v>275</v>
      </c>
      <c r="B66" s="447" t="s">
        <v>388</v>
      </c>
      <c r="C66" s="662" t="s">
        <v>268</v>
      </c>
      <c r="D66" s="759">
        <v>5</v>
      </c>
      <c r="E66" s="759">
        <f>D66*30</f>
        <v>150</v>
      </c>
      <c r="F66" s="759">
        <f>G66+H66+I66</f>
        <v>64</v>
      </c>
      <c r="G66" s="760">
        <v>32</v>
      </c>
      <c r="H66" s="759"/>
      <c r="I66" s="760">
        <v>32</v>
      </c>
      <c r="J66" s="759">
        <f>E66-F66</f>
        <v>86</v>
      </c>
      <c r="K66" s="677"/>
      <c r="L66" s="659"/>
      <c r="M66" s="655"/>
      <c r="N66" s="754"/>
      <c r="O66" s="677"/>
      <c r="P66" s="659"/>
      <c r="Q66" s="655"/>
      <c r="R66" s="755"/>
      <c r="S66" s="677"/>
      <c r="T66" s="659"/>
      <c r="U66" s="655"/>
      <c r="V66" s="754"/>
      <c r="W66" s="677"/>
      <c r="X66" s="659"/>
      <c r="Y66" s="655"/>
      <c r="Z66" s="754"/>
      <c r="AA66" s="677"/>
      <c r="AB66" s="659"/>
      <c r="AC66" s="655"/>
      <c r="AD66" s="762"/>
      <c r="AE66" s="677"/>
      <c r="AF66" s="659"/>
      <c r="AG66" s="655"/>
      <c r="AH66" s="762"/>
      <c r="AI66" s="677">
        <v>2</v>
      </c>
      <c r="AJ66" s="659"/>
      <c r="AK66" s="655">
        <v>2</v>
      </c>
      <c r="AL66" s="762">
        <v>5</v>
      </c>
      <c r="AM66" s="677"/>
      <c r="AN66" s="659"/>
      <c r="AO66" s="655"/>
      <c r="AP66" s="762"/>
      <c r="AQ66" s="759">
        <v>7</v>
      </c>
      <c r="AR66" s="759"/>
      <c r="AS66" s="759"/>
      <c r="AT66" s="58"/>
    </row>
    <row r="67" spans="1:46" ht="104.25" customHeight="1" thickBot="1">
      <c r="A67" s="433" t="s">
        <v>276</v>
      </c>
      <c r="B67" s="448" t="s">
        <v>389</v>
      </c>
      <c r="C67" s="663"/>
      <c r="D67" s="630"/>
      <c r="E67" s="630"/>
      <c r="F67" s="630"/>
      <c r="G67" s="761"/>
      <c r="H67" s="630"/>
      <c r="I67" s="761"/>
      <c r="J67" s="630"/>
      <c r="K67" s="751"/>
      <c r="L67" s="752"/>
      <c r="M67" s="753"/>
      <c r="N67" s="630"/>
      <c r="O67" s="751"/>
      <c r="P67" s="752"/>
      <c r="Q67" s="753"/>
      <c r="R67" s="630"/>
      <c r="S67" s="751"/>
      <c r="T67" s="752"/>
      <c r="U67" s="753"/>
      <c r="V67" s="630"/>
      <c r="W67" s="751"/>
      <c r="X67" s="752"/>
      <c r="Y67" s="753"/>
      <c r="Z67" s="630"/>
      <c r="AA67" s="751"/>
      <c r="AB67" s="752"/>
      <c r="AC67" s="753"/>
      <c r="AD67" s="630"/>
      <c r="AE67" s="751"/>
      <c r="AF67" s="752"/>
      <c r="AG67" s="753"/>
      <c r="AH67" s="630"/>
      <c r="AI67" s="751"/>
      <c r="AJ67" s="752"/>
      <c r="AK67" s="753"/>
      <c r="AL67" s="630"/>
      <c r="AM67" s="751"/>
      <c r="AN67" s="752"/>
      <c r="AO67" s="753"/>
      <c r="AP67" s="630"/>
      <c r="AQ67" s="630"/>
      <c r="AR67" s="630"/>
      <c r="AS67" s="630"/>
      <c r="AT67" s="58"/>
    </row>
    <row r="68" spans="1:46" ht="42.75" customHeight="1">
      <c r="A68" s="195"/>
      <c r="B68" s="195"/>
      <c r="C68" s="195"/>
      <c r="D68" s="195"/>
      <c r="E68" s="195"/>
      <c r="F68" s="195"/>
      <c r="G68" s="195"/>
      <c r="H68" s="195"/>
      <c r="I68" s="195"/>
      <c r="J68" s="195"/>
      <c r="K68" s="195"/>
      <c r="L68" s="195"/>
      <c r="M68" s="195"/>
      <c r="N68" s="195"/>
      <c r="O68" s="195"/>
      <c r="P68" s="195"/>
      <c r="Q68" s="195"/>
      <c r="R68" s="195"/>
      <c r="S68" s="195"/>
      <c r="T68" s="195"/>
      <c r="U68" s="195"/>
      <c r="V68" s="195"/>
      <c r="W68" s="195"/>
      <c r="X68" s="195"/>
      <c r="Y68" s="195"/>
      <c r="Z68" s="195"/>
      <c r="AA68" s="195"/>
      <c r="AB68" s="195"/>
      <c r="AC68" s="195"/>
      <c r="AD68" s="195"/>
      <c r="AE68" s="195"/>
      <c r="AF68" s="195"/>
      <c r="AG68" s="195"/>
      <c r="AH68" s="195"/>
      <c r="AI68" s="195"/>
      <c r="AJ68" s="195"/>
      <c r="AK68" s="195"/>
      <c r="AL68" s="195"/>
      <c r="AM68" s="195"/>
      <c r="AN68" s="195"/>
      <c r="AO68" s="195"/>
      <c r="AP68" s="195"/>
      <c r="AQ68" s="195"/>
      <c r="AR68" s="195"/>
      <c r="AS68" s="195"/>
      <c r="AT68" s="58"/>
    </row>
    <row r="69" spans="1:46" ht="20.25" customHeight="1">
      <c r="A69" s="756" t="s">
        <v>390</v>
      </c>
      <c r="B69" s="756"/>
      <c r="C69" s="756"/>
      <c r="D69" s="756" t="s">
        <v>186</v>
      </c>
      <c r="E69" s="756"/>
      <c r="F69" s="756"/>
      <c r="G69" s="756"/>
      <c r="H69" s="756"/>
      <c r="I69" s="756"/>
      <c r="J69" s="756"/>
      <c r="K69" s="756"/>
      <c r="L69" s="756"/>
      <c r="M69" s="452"/>
      <c r="N69" s="452"/>
      <c r="O69" s="452"/>
      <c r="P69" s="452"/>
      <c r="Q69" s="453"/>
      <c r="R69" s="453"/>
      <c r="S69" s="453"/>
      <c r="T69" s="453"/>
      <c r="U69" s="453"/>
      <c r="V69" s="453"/>
      <c r="W69" s="453"/>
      <c r="X69" s="453"/>
      <c r="Y69" s="453"/>
      <c r="Z69" s="453"/>
      <c r="AA69" s="453"/>
      <c r="AB69" s="453"/>
      <c r="AC69" s="453"/>
      <c r="AD69" s="453"/>
      <c r="AE69" s="453"/>
      <c r="AF69" s="453"/>
      <c r="AG69" s="453"/>
      <c r="AH69" s="453"/>
      <c r="AI69" s="453"/>
      <c r="AJ69" s="453"/>
      <c r="AK69" s="453"/>
      <c r="AL69" s="453"/>
      <c r="AM69" s="453"/>
      <c r="AN69" s="453"/>
      <c r="AO69" s="453"/>
      <c r="AP69" s="453"/>
      <c r="AQ69" s="453"/>
      <c r="AR69" s="453"/>
      <c r="AS69" s="453"/>
      <c r="AT69" s="58"/>
    </row>
    <row r="70" spans="1:46" ht="18.75" customHeight="1">
      <c r="A70" s="787" t="s">
        <v>391</v>
      </c>
      <c r="B70" s="757"/>
      <c r="C70" s="757"/>
      <c r="D70" s="454" t="s">
        <v>317</v>
      </c>
      <c r="E70" s="454"/>
      <c r="F70" s="455"/>
      <c r="G70" s="455"/>
      <c r="H70" s="456"/>
      <c r="I70" s="455"/>
      <c r="J70" s="456"/>
      <c r="K70" s="455"/>
      <c r="L70" s="455"/>
      <c r="M70" s="457"/>
      <c r="N70" s="456"/>
      <c r="O70" s="458"/>
      <c r="P70" s="454"/>
      <c r="Q70" s="454"/>
      <c r="R70" s="456"/>
      <c r="S70" s="454"/>
      <c r="T70" s="454"/>
      <c r="U70" s="454" t="s">
        <v>318</v>
      </c>
      <c r="V70" s="454"/>
      <c r="W70" s="454"/>
      <c r="X70" s="454"/>
      <c r="Y70" s="454"/>
      <c r="Z70" s="454"/>
      <c r="AA70" s="454"/>
      <c r="AB70" s="454"/>
      <c r="AC70" s="454"/>
      <c r="AD70" s="454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  <c r="AT70" s="120"/>
    </row>
    <row r="71" spans="1:46" ht="32.25" customHeight="1">
      <c r="A71" s="58"/>
      <c r="B71" s="58"/>
      <c r="C71" s="58"/>
      <c r="D71" s="58"/>
      <c r="E71" s="58"/>
      <c r="F71" s="58"/>
      <c r="G71" s="58"/>
      <c r="H71" s="79"/>
      <c r="I71" s="58"/>
      <c r="J71" s="58"/>
      <c r="K71" s="58"/>
      <c r="L71" s="58"/>
      <c r="M71" s="58"/>
      <c r="N71" s="58"/>
      <c r="O71" s="58"/>
      <c r="P71" s="79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</row>
    <row r="72" spans="1:46" ht="20.25" customHeight="1">
      <c r="A72" s="601"/>
      <c r="B72" s="518"/>
      <c r="C72" s="518"/>
      <c r="D72" s="518"/>
      <c r="E72" s="518"/>
      <c r="F72" s="519"/>
      <c r="G72" s="195"/>
      <c r="H72" s="195"/>
      <c r="I72" s="195"/>
      <c r="J72" s="195"/>
      <c r="K72" s="195"/>
      <c r="L72" s="195"/>
      <c r="M72" s="195"/>
      <c r="N72" s="195"/>
      <c r="O72" s="195"/>
      <c r="P72" s="195"/>
      <c r="Q72" s="758"/>
      <c r="R72" s="518"/>
      <c r="S72" s="518"/>
      <c r="T72" s="518"/>
      <c r="U72" s="518"/>
      <c r="V72" s="518"/>
      <c r="W72" s="518"/>
      <c r="X72" s="518"/>
      <c r="Y72" s="518"/>
      <c r="Z72" s="518"/>
      <c r="AA72" s="518"/>
      <c r="AB72" s="518"/>
      <c r="AC72" s="518"/>
      <c r="AD72" s="518"/>
      <c r="AE72" s="518"/>
      <c r="AF72" s="518"/>
      <c r="AG72" s="518"/>
      <c r="AH72" s="518"/>
      <c r="AI72" s="518"/>
      <c r="AJ72" s="518"/>
      <c r="AK72" s="518"/>
      <c r="AL72" s="518"/>
      <c r="AM72" s="518"/>
      <c r="AN72" s="518"/>
      <c r="AO72" s="518"/>
      <c r="AP72" s="518"/>
      <c r="AQ72" s="518"/>
      <c r="AR72" s="518"/>
      <c r="AS72" s="519"/>
      <c r="AT72" s="58"/>
    </row>
    <row r="73" spans="1:46" ht="18.75" customHeight="1">
      <c r="A73" s="79"/>
      <c r="B73" s="79"/>
      <c r="C73" s="79"/>
      <c r="D73" s="79"/>
      <c r="E73" s="79"/>
      <c r="F73" s="96"/>
      <c r="G73" s="96"/>
      <c r="H73" s="120"/>
      <c r="I73" s="96"/>
      <c r="J73" s="120"/>
      <c r="K73" s="96"/>
      <c r="L73" s="96"/>
      <c r="M73" s="96"/>
      <c r="N73" s="120"/>
      <c r="O73" s="79"/>
      <c r="P73" s="79"/>
      <c r="Q73" s="79"/>
      <c r="R73" s="190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20"/>
    </row>
    <row r="74" spans="1:46" ht="19.5" customHeight="1">
      <c r="A74" s="578"/>
      <c r="B74" s="518"/>
      <c r="C74" s="518"/>
      <c r="D74" s="518"/>
      <c r="E74" s="518"/>
      <c r="F74" s="518"/>
      <c r="G74" s="518"/>
      <c r="H74" s="519"/>
      <c r="I74" s="58"/>
      <c r="J74" s="58"/>
      <c r="K74" s="58"/>
      <c r="L74" s="58"/>
      <c r="M74" s="79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</row>
    <row r="75" spans="1:46" ht="12.75" customHeight="1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</row>
    <row r="76" spans="1:46" ht="12.75" customHeight="1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</row>
    <row r="77" spans="1:46" ht="12.75" customHeight="1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</row>
    <row r="78" spans="1:46" ht="12.75" customHeight="1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</row>
    <row r="79" spans="1:46" ht="12.75" customHeight="1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</row>
    <row r="80" spans="1:46" ht="12.75" customHeight="1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</row>
    <row r="81" spans="1:46" ht="12.75" customHeight="1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</row>
    <row r="82" spans="1:46" ht="12.75" customHeight="1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</row>
    <row r="83" spans="1:46" ht="12.75" customHeight="1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58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</row>
    <row r="84" spans="1:46" ht="12.75" customHeight="1">
      <c r="A84" s="58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</row>
    <row r="85" spans="1:46" ht="12.75" customHeight="1">
      <c r="A85" s="58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</row>
    <row r="86" spans="1:46" ht="12.75" customHeight="1">
      <c r="A86" s="58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</row>
    <row r="87" spans="1:46" ht="12.75" customHeight="1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</row>
    <row r="88" spans="1:46" ht="12.75" customHeight="1">
      <c r="A88" s="58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</row>
    <row r="89" spans="1:46" ht="12.75" customHeight="1">
      <c r="A89" s="58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</row>
    <row r="90" spans="1:46" ht="12.75" customHeight="1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</row>
    <row r="91" spans="1:46" ht="12.75" customHeight="1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</row>
    <row r="92" spans="1:46" ht="12.75" customHeight="1">
      <c r="A92" s="58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</row>
    <row r="93" spans="1:46" ht="12.75" customHeight="1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</row>
    <row r="94" spans="1:46" ht="12.75" customHeight="1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58"/>
      <c r="AH94" s="58"/>
      <c r="AI94" s="58"/>
      <c r="AJ94" s="58"/>
      <c r="AK94" s="58"/>
      <c r="AL94" s="58"/>
      <c r="AM94" s="58"/>
      <c r="AN94" s="58"/>
      <c r="AO94" s="58"/>
      <c r="AP94" s="58"/>
      <c r="AQ94" s="58"/>
      <c r="AR94" s="58"/>
      <c r="AS94" s="58"/>
      <c r="AT94" s="58"/>
    </row>
    <row r="95" spans="1:46" ht="12.75" customHeight="1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58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</row>
    <row r="96" spans="1:46" ht="12.75" customHeight="1">
      <c r="A96" s="58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  <c r="AD96" s="58"/>
      <c r="AE96" s="58"/>
      <c r="AF96" s="58"/>
      <c r="AG96" s="58"/>
      <c r="AH96" s="58"/>
      <c r="AI96" s="58"/>
      <c r="AJ96" s="58"/>
      <c r="AK96" s="58"/>
      <c r="AL96" s="58"/>
      <c r="AM96" s="58"/>
      <c r="AN96" s="58"/>
      <c r="AO96" s="58"/>
      <c r="AP96" s="58"/>
      <c r="AQ96" s="58"/>
      <c r="AR96" s="58"/>
      <c r="AS96" s="58"/>
      <c r="AT96" s="58"/>
    </row>
    <row r="97" spans="1:46" ht="12.75" customHeight="1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</row>
    <row r="98" spans="1:46" ht="12.75" customHeight="1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</row>
    <row r="99" spans="1:46" ht="12.75" customHeight="1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58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</row>
    <row r="100" spans="1:46" ht="12.75" customHeight="1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  <c r="AD100" s="58"/>
      <c r="AE100" s="58"/>
      <c r="AF100" s="58"/>
      <c r="AG100" s="58"/>
      <c r="AH100" s="58"/>
      <c r="AI100" s="58"/>
      <c r="AJ100" s="58"/>
      <c r="AK100" s="58"/>
      <c r="AL100" s="58"/>
      <c r="AM100" s="58"/>
      <c r="AN100" s="58"/>
      <c r="AO100" s="58"/>
      <c r="AP100" s="58"/>
      <c r="AQ100" s="58"/>
      <c r="AR100" s="58"/>
      <c r="AS100" s="58"/>
      <c r="AT100" s="58"/>
    </row>
    <row r="101" spans="1:46" ht="12.75" customHeight="1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</row>
    <row r="102" spans="1:46" ht="12.75" customHeight="1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</row>
    <row r="103" spans="1:46" ht="12.75" customHeight="1">
      <c r="A103" s="58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</row>
    <row r="104" spans="1:46" ht="12.75" customHeight="1">
      <c r="A104" s="58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  <c r="AD104" s="58"/>
      <c r="AE104" s="58"/>
      <c r="AF104" s="58"/>
      <c r="AG104" s="58"/>
      <c r="AH104" s="58"/>
      <c r="AI104" s="58"/>
      <c r="AJ104" s="58"/>
      <c r="AK104" s="58"/>
      <c r="AL104" s="58"/>
      <c r="AM104" s="58"/>
      <c r="AN104" s="58"/>
      <c r="AO104" s="58"/>
      <c r="AP104" s="58"/>
      <c r="AQ104" s="58"/>
      <c r="AR104" s="58"/>
      <c r="AS104" s="58"/>
      <c r="AT104" s="58"/>
    </row>
    <row r="105" spans="1:46" ht="12.75" customHeight="1">
      <c r="A105" s="58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58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</row>
    <row r="106" spans="1:46" ht="12.75" customHeight="1">
      <c r="A106" s="58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  <c r="AE106" s="58"/>
      <c r="AF106" s="58"/>
      <c r="AG106" s="58"/>
      <c r="AH106" s="58"/>
      <c r="AI106" s="58"/>
      <c r="AJ106" s="58"/>
      <c r="AK106" s="58"/>
      <c r="AL106" s="58"/>
      <c r="AM106" s="58"/>
      <c r="AN106" s="58"/>
      <c r="AO106" s="58"/>
      <c r="AP106" s="58"/>
      <c r="AQ106" s="58"/>
      <c r="AR106" s="58"/>
      <c r="AS106" s="58"/>
      <c r="AT106" s="58"/>
    </row>
    <row r="107" spans="1:46" ht="12.75" customHeight="1">
      <c r="A107" s="58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58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</row>
    <row r="108" spans="1:46" ht="12.75" customHeight="1">
      <c r="A108" s="58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58"/>
      <c r="AH108" s="58"/>
      <c r="AI108" s="58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</row>
    <row r="109" spans="1:46" ht="12.75" customHeight="1">
      <c r="A109" s="58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58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</row>
    <row r="110" spans="1:46" ht="12.75" customHeight="1">
      <c r="A110" s="58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/>
      <c r="AF110" s="58"/>
      <c r="AG110" s="58"/>
      <c r="AH110" s="58"/>
      <c r="AI110" s="58"/>
      <c r="AJ110" s="58"/>
      <c r="AK110" s="58"/>
      <c r="AL110" s="58"/>
      <c r="AM110" s="58"/>
      <c r="AN110" s="58"/>
      <c r="AO110" s="58"/>
      <c r="AP110" s="58"/>
      <c r="AQ110" s="58"/>
      <c r="AR110" s="58"/>
      <c r="AS110" s="58"/>
      <c r="AT110" s="58"/>
    </row>
    <row r="111" spans="1:46" ht="12.75" customHeight="1">
      <c r="A111" s="58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</row>
    <row r="112" spans="1:46" ht="12.75" customHeight="1">
      <c r="A112" s="58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</row>
    <row r="113" spans="1:46" ht="12.75" customHeight="1">
      <c r="A113" s="58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58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</row>
    <row r="114" spans="1:46" ht="12.75" customHeight="1">
      <c r="A114" s="58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  <c r="AP114" s="58"/>
      <c r="AQ114" s="58"/>
      <c r="AR114" s="58"/>
      <c r="AS114" s="58"/>
      <c r="AT114" s="58"/>
    </row>
    <row r="115" spans="1:46" ht="12.75" customHeight="1">
      <c r="A115" s="58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</row>
    <row r="116" spans="1:46" ht="12.75" customHeight="1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</row>
    <row r="117" spans="1:46" ht="12.75" customHeight="1">
      <c r="A117" s="58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</row>
    <row r="118" spans="1:46" ht="12.75" customHeight="1">
      <c r="A118" s="58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</row>
    <row r="119" spans="1:46" ht="12.75" customHeight="1">
      <c r="A119" s="58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</row>
    <row r="120" spans="1:46" ht="12.75" customHeight="1">
      <c r="A120" s="58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</row>
    <row r="121" spans="1:46" ht="12.75" customHeight="1">
      <c r="A121" s="58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</row>
    <row r="122" spans="1:46" ht="12.75" customHeight="1">
      <c r="A122" s="58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</row>
    <row r="123" spans="1:46" ht="12.75" customHeight="1">
      <c r="A123" s="58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</row>
    <row r="124" spans="1:46" ht="12.75" customHeight="1">
      <c r="A124" s="58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</row>
    <row r="125" spans="1:46" ht="12.75" customHeight="1">
      <c r="A125" s="58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</row>
    <row r="126" spans="1:46" ht="12.75" customHeight="1">
      <c r="A126" s="58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</row>
    <row r="127" spans="1:46" ht="12.75" customHeight="1">
      <c r="A127" s="58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</row>
    <row r="128" spans="1:46" ht="12.75" customHeight="1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</row>
    <row r="129" spans="1:46" ht="12.75" customHeight="1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</row>
    <row r="130" spans="1:46" ht="12.75" customHeight="1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</row>
    <row r="131" spans="1:46" ht="12.75" customHeight="1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</row>
    <row r="132" spans="1:46" ht="12.75" customHeight="1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</row>
    <row r="133" spans="1:46" ht="12.75" customHeight="1">
      <c r="A133" s="58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</row>
    <row r="134" spans="1:46" ht="12.75" customHeight="1">
      <c r="A134" s="58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</row>
    <row r="135" spans="1:46" ht="12.75" customHeight="1">
      <c r="A135" s="58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</row>
    <row r="136" spans="1:46" ht="12.75" customHeight="1">
      <c r="A136" s="58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</row>
    <row r="137" spans="1:46" ht="12.75" customHeight="1">
      <c r="A137" s="58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</row>
    <row r="138" spans="1:46" ht="12.75" customHeight="1">
      <c r="A138" s="58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</row>
    <row r="139" spans="1:46" ht="12.75" customHeight="1">
      <c r="A139" s="58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</row>
    <row r="140" spans="1:46" ht="12.75" customHeight="1">
      <c r="A140" s="58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</row>
    <row r="141" spans="1:46" ht="12.75" customHeight="1">
      <c r="A141" s="58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  <c r="AD141" s="58"/>
      <c r="AE141" s="58"/>
      <c r="AF141" s="58"/>
      <c r="AG141" s="58"/>
      <c r="AH141" s="58"/>
      <c r="AI141" s="58"/>
      <c r="AJ141" s="58"/>
      <c r="AK141" s="58"/>
      <c r="AL141" s="58"/>
      <c r="AM141" s="58"/>
      <c r="AN141" s="58"/>
      <c r="AO141" s="58"/>
      <c r="AP141" s="58"/>
      <c r="AQ141" s="58"/>
      <c r="AR141" s="58"/>
      <c r="AS141" s="58"/>
      <c r="AT141" s="58"/>
    </row>
    <row r="142" spans="1:46" ht="12.75" customHeight="1">
      <c r="A142" s="58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8"/>
      <c r="AS142" s="58"/>
      <c r="AT142" s="58"/>
    </row>
    <row r="143" spans="1:46" ht="12.75" customHeight="1">
      <c r="A143" s="58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</row>
    <row r="144" spans="1:46" ht="12.75" customHeight="1">
      <c r="A144" s="58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  <c r="AD144" s="58"/>
      <c r="AE144" s="58"/>
      <c r="AF144" s="58"/>
      <c r="AG144" s="58"/>
      <c r="AH144" s="58"/>
      <c r="AI144" s="58"/>
      <c r="AJ144" s="58"/>
      <c r="AK144" s="58"/>
      <c r="AL144" s="58"/>
      <c r="AM144" s="58"/>
      <c r="AN144" s="58"/>
      <c r="AO144" s="58"/>
      <c r="AP144" s="58"/>
      <c r="AQ144" s="58"/>
      <c r="AR144" s="58"/>
      <c r="AS144" s="58"/>
      <c r="AT144" s="58"/>
    </row>
    <row r="145" spans="1:46" ht="12.75" customHeight="1">
      <c r="A145" s="58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  <c r="AD145" s="58"/>
      <c r="AE145" s="58"/>
      <c r="AF145" s="58"/>
      <c r="AG145" s="58"/>
      <c r="AH145" s="58"/>
      <c r="AI145" s="58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</row>
    <row r="146" spans="1:46" ht="12.75" customHeight="1">
      <c r="A146" s="58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  <c r="AD146" s="58"/>
      <c r="AE146" s="58"/>
      <c r="AF146" s="58"/>
      <c r="AG146" s="58"/>
      <c r="AH146" s="58"/>
      <c r="AI146" s="58"/>
      <c r="AJ146" s="58"/>
      <c r="AK146" s="58"/>
      <c r="AL146" s="58"/>
      <c r="AM146" s="58"/>
      <c r="AN146" s="58"/>
      <c r="AO146" s="58"/>
      <c r="AP146" s="58"/>
      <c r="AQ146" s="58"/>
      <c r="AR146" s="58"/>
      <c r="AS146" s="58"/>
      <c r="AT146" s="58"/>
    </row>
    <row r="147" spans="1:46" ht="12.75" customHeight="1">
      <c r="A147" s="58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  <c r="AD147" s="58"/>
      <c r="AE147" s="58"/>
      <c r="AF147" s="58"/>
      <c r="AG147" s="58"/>
      <c r="AH147" s="58"/>
      <c r="AI147" s="58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</row>
    <row r="148" spans="1:46" ht="12.75" customHeight="1">
      <c r="A148" s="58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  <c r="AD148" s="58"/>
      <c r="AE148" s="58"/>
      <c r="AF148" s="58"/>
      <c r="AG148" s="58"/>
      <c r="AH148" s="58"/>
      <c r="AI148" s="58"/>
      <c r="AJ148" s="58"/>
      <c r="AK148" s="58"/>
      <c r="AL148" s="58"/>
      <c r="AM148" s="58"/>
      <c r="AN148" s="58"/>
      <c r="AO148" s="58"/>
      <c r="AP148" s="58"/>
      <c r="AQ148" s="58"/>
      <c r="AR148" s="58"/>
      <c r="AS148" s="58"/>
      <c r="AT148" s="58"/>
    </row>
    <row r="149" spans="1:46" ht="12.75" customHeight="1">
      <c r="A149" s="58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  <c r="AD149" s="58"/>
      <c r="AE149" s="58"/>
      <c r="AF149" s="58"/>
      <c r="AG149" s="58"/>
      <c r="AH149" s="58"/>
      <c r="AI149" s="58"/>
      <c r="AJ149" s="58"/>
      <c r="AK149" s="58"/>
      <c r="AL149" s="58"/>
      <c r="AM149" s="58"/>
      <c r="AN149" s="58"/>
      <c r="AO149" s="58"/>
      <c r="AP149" s="58"/>
      <c r="AQ149" s="58"/>
      <c r="AR149" s="58"/>
      <c r="AS149" s="58"/>
      <c r="AT149" s="58"/>
    </row>
    <row r="150" spans="1:46" ht="12.75" customHeight="1">
      <c r="A150" s="58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  <c r="AO150" s="58"/>
      <c r="AP150" s="58"/>
      <c r="AQ150" s="58"/>
      <c r="AR150" s="58"/>
      <c r="AS150" s="58"/>
      <c r="AT150" s="58"/>
    </row>
    <row r="151" spans="1:46" ht="12.75" customHeight="1">
      <c r="A151" s="58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  <c r="AD151" s="58"/>
      <c r="AE151" s="58"/>
      <c r="AF151" s="58"/>
      <c r="AG151" s="58"/>
      <c r="AH151" s="58"/>
      <c r="AI151" s="58"/>
      <c r="AJ151" s="58"/>
      <c r="AK151" s="58"/>
      <c r="AL151" s="58"/>
      <c r="AM151" s="58"/>
      <c r="AN151" s="58"/>
      <c r="AO151" s="58"/>
      <c r="AP151" s="58"/>
      <c r="AQ151" s="58"/>
      <c r="AR151" s="58"/>
      <c r="AS151" s="58"/>
      <c r="AT151" s="58"/>
    </row>
    <row r="152" spans="1:46" ht="12.75" customHeight="1">
      <c r="A152" s="58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8"/>
      <c r="AH152" s="58"/>
      <c r="AI152" s="58"/>
      <c r="AJ152" s="58"/>
      <c r="AK152" s="58"/>
      <c r="AL152" s="58"/>
      <c r="AM152" s="58"/>
      <c r="AN152" s="58"/>
      <c r="AO152" s="58"/>
      <c r="AP152" s="58"/>
      <c r="AQ152" s="58"/>
      <c r="AR152" s="58"/>
      <c r="AS152" s="58"/>
      <c r="AT152" s="58"/>
    </row>
    <row r="153" spans="1:46" ht="12.75" customHeight="1">
      <c r="A153" s="58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58"/>
      <c r="AH153" s="58"/>
      <c r="AI153" s="58"/>
      <c r="AJ153" s="58"/>
      <c r="AK153" s="58"/>
      <c r="AL153" s="58"/>
      <c r="AM153" s="58"/>
      <c r="AN153" s="58"/>
      <c r="AO153" s="58"/>
      <c r="AP153" s="58"/>
      <c r="AQ153" s="58"/>
      <c r="AR153" s="58"/>
      <c r="AS153" s="58"/>
      <c r="AT153" s="58"/>
    </row>
    <row r="154" spans="1:46" ht="12.75" customHeight="1">
      <c r="A154" s="58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  <c r="AE154" s="58"/>
      <c r="AF154" s="58"/>
      <c r="AG154" s="58"/>
      <c r="AH154" s="58"/>
      <c r="AI154" s="58"/>
      <c r="AJ154" s="58"/>
      <c r="AK154" s="58"/>
      <c r="AL154" s="58"/>
      <c r="AM154" s="58"/>
      <c r="AN154" s="58"/>
      <c r="AO154" s="58"/>
      <c r="AP154" s="58"/>
      <c r="AQ154" s="58"/>
      <c r="AR154" s="58"/>
      <c r="AS154" s="58"/>
      <c r="AT154" s="58"/>
    </row>
    <row r="155" spans="1:46" ht="12.75" customHeight="1">
      <c r="A155" s="58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58"/>
      <c r="AH155" s="58"/>
      <c r="AI155" s="58"/>
      <c r="AJ155" s="58"/>
      <c r="AK155" s="58"/>
      <c r="AL155" s="58"/>
      <c r="AM155" s="58"/>
      <c r="AN155" s="58"/>
      <c r="AO155" s="58"/>
      <c r="AP155" s="58"/>
      <c r="AQ155" s="58"/>
      <c r="AR155" s="58"/>
      <c r="AS155" s="58"/>
      <c r="AT155" s="58"/>
    </row>
    <row r="156" spans="1:46" ht="12.75" customHeight="1">
      <c r="A156" s="58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  <c r="AD156" s="58"/>
      <c r="AE156" s="58"/>
      <c r="AF156" s="58"/>
      <c r="AG156" s="58"/>
      <c r="AH156" s="58"/>
      <c r="AI156" s="58"/>
      <c r="AJ156" s="58"/>
      <c r="AK156" s="58"/>
      <c r="AL156" s="58"/>
      <c r="AM156" s="58"/>
      <c r="AN156" s="58"/>
      <c r="AO156" s="58"/>
      <c r="AP156" s="58"/>
      <c r="AQ156" s="58"/>
      <c r="AR156" s="58"/>
      <c r="AS156" s="58"/>
      <c r="AT156" s="58"/>
    </row>
    <row r="157" spans="1:46" ht="12.75" customHeight="1">
      <c r="A157" s="58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58"/>
      <c r="AH157" s="58"/>
      <c r="AI157" s="58"/>
      <c r="AJ157" s="58"/>
      <c r="AK157" s="58"/>
      <c r="AL157" s="58"/>
      <c r="AM157" s="58"/>
      <c r="AN157" s="58"/>
      <c r="AO157" s="58"/>
      <c r="AP157" s="58"/>
      <c r="AQ157" s="58"/>
      <c r="AR157" s="58"/>
      <c r="AS157" s="58"/>
      <c r="AT157" s="58"/>
    </row>
    <row r="158" spans="1:46" ht="12.75" customHeight="1">
      <c r="A158" s="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  <c r="AD158" s="58"/>
      <c r="AE158" s="58"/>
      <c r="AF158" s="58"/>
      <c r="AG158" s="58"/>
      <c r="AH158" s="58"/>
      <c r="AI158" s="58"/>
      <c r="AJ158" s="58"/>
      <c r="AK158" s="58"/>
      <c r="AL158" s="58"/>
      <c r="AM158" s="58"/>
      <c r="AN158" s="58"/>
      <c r="AO158" s="58"/>
      <c r="AP158" s="58"/>
      <c r="AQ158" s="58"/>
      <c r="AR158" s="58"/>
      <c r="AS158" s="58"/>
      <c r="AT158" s="58"/>
    </row>
    <row r="159" spans="1:46" ht="12.75" customHeight="1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  <c r="AE159" s="58"/>
      <c r="AF159" s="58"/>
      <c r="AG159" s="58"/>
      <c r="AH159" s="58"/>
      <c r="AI159" s="58"/>
      <c r="AJ159" s="58"/>
      <c r="AK159" s="58"/>
      <c r="AL159" s="58"/>
      <c r="AM159" s="58"/>
      <c r="AN159" s="58"/>
      <c r="AO159" s="58"/>
      <c r="AP159" s="58"/>
      <c r="AQ159" s="58"/>
      <c r="AR159" s="58"/>
      <c r="AS159" s="58"/>
      <c r="AT159" s="58"/>
    </row>
    <row r="160" spans="1:46" ht="12.75" customHeight="1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8"/>
      <c r="AH160" s="58"/>
      <c r="AI160" s="58"/>
      <c r="AJ160" s="58"/>
      <c r="AK160" s="58"/>
      <c r="AL160" s="58"/>
      <c r="AM160" s="58"/>
      <c r="AN160" s="58"/>
      <c r="AO160" s="58"/>
      <c r="AP160" s="58"/>
      <c r="AQ160" s="58"/>
      <c r="AR160" s="58"/>
      <c r="AS160" s="58"/>
      <c r="AT160" s="58"/>
    </row>
    <row r="161" spans="1:46" ht="12.75" customHeight="1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8"/>
      <c r="AH161" s="58"/>
      <c r="AI161" s="58"/>
      <c r="AJ161" s="58"/>
      <c r="AK161" s="58"/>
      <c r="AL161" s="58"/>
      <c r="AM161" s="58"/>
      <c r="AN161" s="58"/>
      <c r="AO161" s="58"/>
      <c r="AP161" s="58"/>
      <c r="AQ161" s="58"/>
      <c r="AR161" s="58"/>
      <c r="AS161" s="58"/>
      <c r="AT161" s="58"/>
    </row>
    <row r="162" spans="1:46" ht="12.75" customHeight="1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  <c r="AP162" s="58"/>
      <c r="AQ162" s="58"/>
      <c r="AR162" s="58"/>
      <c r="AS162" s="58"/>
      <c r="AT162" s="58"/>
    </row>
    <row r="163" spans="1:46" ht="12.75" customHeight="1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  <c r="AK163" s="58"/>
      <c r="AL163" s="58"/>
      <c r="AM163" s="58"/>
      <c r="AN163" s="58"/>
      <c r="AO163" s="58"/>
      <c r="AP163" s="58"/>
      <c r="AQ163" s="58"/>
      <c r="AR163" s="58"/>
      <c r="AS163" s="58"/>
      <c r="AT163" s="58"/>
    </row>
    <row r="164" spans="1:46" ht="12.75" customHeight="1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  <c r="AK164" s="58"/>
      <c r="AL164" s="58"/>
      <c r="AM164" s="58"/>
      <c r="AN164" s="58"/>
      <c r="AO164" s="58"/>
      <c r="AP164" s="58"/>
      <c r="AQ164" s="58"/>
      <c r="AR164" s="58"/>
      <c r="AS164" s="58"/>
      <c r="AT164" s="58"/>
    </row>
    <row r="165" spans="1:46" ht="12.75" customHeight="1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8"/>
      <c r="AH165" s="58"/>
      <c r="AI165" s="58"/>
      <c r="AJ165" s="58"/>
      <c r="AK165" s="58"/>
      <c r="AL165" s="58"/>
      <c r="AM165" s="58"/>
      <c r="AN165" s="58"/>
      <c r="AO165" s="58"/>
      <c r="AP165" s="58"/>
      <c r="AQ165" s="58"/>
      <c r="AR165" s="58"/>
      <c r="AS165" s="58"/>
      <c r="AT165" s="58"/>
    </row>
    <row r="166" spans="1:46" ht="12.75" customHeight="1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  <c r="AK166" s="58"/>
      <c r="AL166" s="58"/>
      <c r="AM166" s="58"/>
      <c r="AN166" s="58"/>
      <c r="AO166" s="58"/>
      <c r="AP166" s="58"/>
      <c r="AQ166" s="58"/>
      <c r="AR166" s="58"/>
      <c r="AS166" s="58"/>
      <c r="AT166" s="58"/>
    </row>
    <row r="167" spans="1:46" ht="12.75" customHeight="1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  <c r="AK167" s="58"/>
      <c r="AL167" s="58"/>
      <c r="AM167" s="58"/>
      <c r="AN167" s="58"/>
      <c r="AO167" s="58"/>
      <c r="AP167" s="58"/>
      <c r="AQ167" s="58"/>
      <c r="AR167" s="58"/>
      <c r="AS167" s="58"/>
      <c r="AT167" s="58"/>
    </row>
    <row r="168" spans="1:46" ht="12.75" customHeight="1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8"/>
      <c r="AH168" s="58"/>
      <c r="AI168" s="58"/>
      <c r="AJ168" s="58"/>
      <c r="AK168" s="58"/>
      <c r="AL168" s="58"/>
      <c r="AM168" s="58"/>
      <c r="AN168" s="58"/>
      <c r="AO168" s="58"/>
      <c r="AP168" s="58"/>
      <c r="AQ168" s="58"/>
      <c r="AR168" s="58"/>
      <c r="AS168" s="58"/>
      <c r="AT168" s="58"/>
    </row>
    <row r="169" spans="1:46" ht="12.75" customHeight="1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8"/>
      <c r="AH169" s="58"/>
      <c r="AI169" s="58"/>
      <c r="AJ169" s="58"/>
      <c r="AK169" s="58"/>
      <c r="AL169" s="58"/>
      <c r="AM169" s="58"/>
      <c r="AN169" s="58"/>
      <c r="AO169" s="58"/>
      <c r="AP169" s="58"/>
      <c r="AQ169" s="58"/>
      <c r="AR169" s="58"/>
      <c r="AS169" s="58"/>
      <c r="AT169" s="58"/>
    </row>
    <row r="170" spans="1:46" ht="12.75" customHeight="1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  <c r="AK170" s="58"/>
      <c r="AL170" s="58"/>
      <c r="AM170" s="58"/>
      <c r="AN170" s="58"/>
      <c r="AO170" s="58"/>
      <c r="AP170" s="58"/>
      <c r="AQ170" s="58"/>
      <c r="AR170" s="58"/>
      <c r="AS170" s="58"/>
      <c r="AT170" s="58"/>
    </row>
    <row r="171" spans="1:46" ht="12.75" customHeight="1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  <c r="AK171" s="58"/>
      <c r="AL171" s="58"/>
      <c r="AM171" s="58"/>
      <c r="AN171" s="58"/>
      <c r="AO171" s="58"/>
      <c r="AP171" s="58"/>
      <c r="AQ171" s="58"/>
      <c r="AR171" s="58"/>
      <c r="AS171" s="58"/>
      <c r="AT171" s="58"/>
    </row>
    <row r="172" spans="1:46" ht="12.75" customHeight="1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8"/>
      <c r="AH172" s="58"/>
      <c r="AI172" s="58"/>
      <c r="AJ172" s="58"/>
      <c r="AK172" s="58"/>
      <c r="AL172" s="58"/>
      <c r="AM172" s="58"/>
      <c r="AN172" s="58"/>
      <c r="AO172" s="58"/>
      <c r="AP172" s="58"/>
      <c r="AQ172" s="58"/>
      <c r="AR172" s="58"/>
      <c r="AS172" s="58"/>
      <c r="AT172" s="58"/>
    </row>
    <row r="173" spans="1:46" ht="12.75" customHeight="1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8"/>
      <c r="AH173" s="58"/>
      <c r="AI173" s="58"/>
      <c r="AJ173" s="58"/>
      <c r="AK173" s="58"/>
      <c r="AL173" s="58"/>
      <c r="AM173" s="58"/>
      <c r="AN173" s="58"/>
      <c r="AO173" s="58"/>
      <c r="AP173" s="58"/>
      <c r="AQ173" s="58"/>
      <c r="AR173" s="58"/>
      <c r="AS173" s="58"/>
      <c r="AT173" s="58"/>
    </row>
    <row r="174" spans="1:46" ht="12.75" customHeight="1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  <c r="AO174" s="58"/>
      <c r="AP174" s="58"/>
      <c r="AQ174" s="58"/>
      <c r="AR174" s="58"/>
      <c r="AS174" s="58"/>
      <c r="AT174" s="58"/>
    </row>
    <row r="175" spans="1:46" ht="12.75" customHeight="1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  <c r="AK175" s="58"/>
      <c r="AL175" s="58"/>
      <c r="AM175" s="58"/>
      <c r="AN175" s="58"/>
      <c r="AO175" s="58"/>
      <c r="AP175" s="58"/>
      <c r="AQ175" s="58"/>
      <c r="AR175" s="58"/>
      <c r="AS175" s="58"/>
      <c r="AT175" s="58"/>
    </row>
    <row r="176" spans="1:46" ht="12.75" customHeight="1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8"/>
      <c r="AH176" s="58"/>
      <c r="AI176" s="58"/>
      <c r="AJ176" s="58"/>
      <c r="AK176" s="58"/>
      <c r="AL176" s="58"/>
      <c r="AM176" s="58"/>
      <c r="AN176" s="58"/>
      <c r="AO176" s="58"/>
      <c r="AP176" s="58"/>
      <c r="AQ176" s="58"/>
      <c r="AR176" s="58"/>
      <c r="AS176" s="58"/>
      <c r="AT176" s="58"/>
    </row>
    <row r="177" spans="1:46" ht="12.75" customHeight="1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  <c r="AK177" s="58"/>
      <c r="AL177" s="58"/>
      <c r="AM177" s="58"/>
      <c r="AN177" s="58"/>
      <c r="AO177" s="58"/>
      <c r="AP177" s="58"/>
      <c r="AQ177" s="58"/>
      <c r="AR177" s="58"/>
      <c r="AS177" s="58"/>
      <c r="AT177" s="58"/>
    </row>
    <row r="178" spans="1:46" ht="12.75" customHeight="1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8"/>
      <c r="AH178" s="58"/>
      <c r="AI178" s="58"/>
      <c r="AJ178" s="58"/>
      <c r="AK178" s="58"/>
      <c r="AL178" s="58"/>
      <c r="AM178" s="58"/>
      <c r="AN178" s="58"/>
      <c r="AO178" s="58"/>
      <c r="AP178" s="58"/>
      <c r="AQ178" s="58"/>
      <c r="AR178" s="58"/>
      <c r="AS178" s="58"/>
      <c r="AT178" s="58"/>
    </row>
    <row r="179" spans="1:46" ht="12.75" customHeight="1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  <c r="AK179" s="58"/>
      <c r="AL179" s="58"/>
      <c r="AM179" s="58"/>
      <c r="AN179" s="58"/>
      <c r="AO179" s="58"/>
      <c r="AP179" s="58"/>
      <c r="AQ179" s="58"/>
      <c r="AR179" s="58"/>
      <c r="AS179" s="58"/>
      <c r="AT179" s="58"/>
    </row>
    <row r="180" spans="1:46" ht="12.75" customHeight="1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</row>
    <row r="181" spans="1:46" ht="12.75" customHeight="1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  <c r="AK181" s="58"/>
      <c r="AL181" s="58"/>
      <c r="AM181" s="58"/>
      <c r="AN181" s="58"/>
      <c r="AO181" s="58"/>
      <c r="AP181" s="58"/>
      <c r="AQ181" s="58"/>
      <c r="AR181" s="58"/>
      <c r="AS181" s="58"/>
      <c r="AT181" s="58"/>
    </row>
    <row r="182" spans="1:46" ht="12.75" customHeight="1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8"/>
      <c r="AH182" s="58"/>
      <c r="AI182" s="58"/>
      <c r="AJ182" s="58"/>
      <c r="AK182" s="58"/>
      <c r="AL182" s="58"/>
      <c r="AM182" s="58"/>
      <c r="AN182" s="58"/>
      <c r="AO182" s="58"/>
      <c r="AP182" s="58"/>
      <c r="AQ182" s="58"/>
      <c r="AR182" s="58"/>
      <c r="AS182" s="58"/>
      <c r="AT182" s="58"/>
    </row>
    <row r="183" spans="1:46" ht="12.75" customHeight="1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8"/>
      <c r="AH183" s="58"/>
      <c r="AI183" s="58"/>
      <c r="AJ183" s="58"/>
      <c r="AK183" s="58"/>
      <c r="AL183" s="58"/>
      <c r="AM183" s="58"/>
      <c r="AN183" s="58"/>
      <c r="AO183" s="58"/>
      <c r="AP183" s="58"/>
      <c r="AQ183" s="58"/>
      <c r="AR183" s="58"/>
      <c r="AS183" s="58"/>
      <c r="AT183" s="58"/>
    </row>
    <row r="184" spans="1:46" ht="12.75" customHeight="1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8"/>
      <c r="AH184" s="58"/>
      <c r="AI184" s="58"/>
      <c r="AJ184" s="58"/>
      <c r="AK184" s="58"/>
      <c r="AL184" s="58"/>
      <c r="AM184" s="58"/>
      <c r="AN184" s="58"/>
      <c r="AO184" s="58"/>
      <c r="AP184" s="58"/>
      <c r="AQ184" s="58"/>
      <c r="AR184" s="58"/>
      <c r="AS184" s="58"/>
      <c r="AT184" s="58"/>
    </row>
    <row r="185" spans="1:46" ht="12.75" customHeight="1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  <c r="AK185" s="58"/>
      <c r="AL185" s="58"/>
      <c r="AM185" s="58"/>
      <c r="AN185" s="58"/>
      <c r="AO185" s="58"/>
      <c r="AP185" s="58"/>
      <c r="AQ185" s="58"/>
      <c r="AR185" s="58"/>
      <c r="AS185" s="58"/>
      <c r="AT185" s="58"/>
    </row>
    <row r="186" spans="1:46" ht="12.75" customHeight="1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58"/>
      <c r="AQ186" s="58"/>
      <c r="AR186" s="58"/>
      <c r="AS186" s="58"/>
      <c r="AT186" s="58"/>
    </row>
    <row r="187" spans="1:46" ht="12.75" customHeight="1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</row>
    <row r="188" spans="1:46" ht="12.75" customHeight="1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  <c r="AK188" s="58"/>
      <c r="AL188" s="58"/>
      <c r="AM188" s="58"/>
      <c r="AN188" s="58"/>
      <c r="AO188" s="58"/>
      <c r="AP188" s="58"/>
      <c r="AQ188" s="58"/>
      <c r="AR188" s="58"/>
      <c r="AS188" s="58"/>
      <c r="AT188" s="58"/>
    </row>
    <row r="189" spans="1:46" ht="12.75" customHeight="1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  <c r="AK189" s="58"/>
      <c r="AL189" s="58"/>
      <c r="AM189" s="58"/>
      <c r="AN189" s="58"/>
      <c r="AO189" s="58"/>
      <c r="AP189" s="58"/>
      <c r="AQ189" s="58"/>
      <c r="AR189" s="58"/>
      <c r="AS189" s="58"/>
      <c r="AT189" s="58"/>
    </row>
    <row r="190" spans="1:46" ht="12.75" customHeight="1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</row>
    <row r="191" spans="1:46" ht="12.75" customHeight="1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  <c r="AK191" s="58"/>
      <c r="AL191" s="58"/>
      <c r="AM191" s="58"/>
      <c r="AN191" s="58"/>
      <c r="AO191" s="58"/>
      <c r="AP191" s="58"/>
      <c r="AQ191" s="58"/>
      <c r="AR191" s="58"/>
      <c r="AS191" s="58"/>
      <c r="AT191" s="58"/>
    </row>
    <row r="192" spans="1:46" ht="12.75" customHeight="1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  <c r="AK192" s="58"/>
      <c r="AL192" s="58"/>
      <c r="AM192" s="58"/>
      <c r="AN192" s="58"/>
      <c r="AO192" s="58"/>
      <c r="AP192" s="58"/>
      <c r="AQ192" s="58"/>
      <c r="AR192" s="58"/>
      <c r="AS192" s="58"/>
      <c r="AT192" s="58"/>
    </row>
    <row r="193" spans="1:46" ht="12.75" customHeight="1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  <c r="AK193" s="58"/>
      <c r="AL193" s="58"/>
      <c r="AM193" s="58"/>
      <c r="AN193" s="58"/>
      <c r="AO193" s="58"/>
      <c r="AP193" s="58"/>
      <c r="AQ193" s="58"/>
      <c r="AR193" s="58"/>
      <c r="AS193" s="58"/>
      <c r="AT193" s="58"/>
    </row>
    <row r="194" spans="1:46" ht="12.75" customHeight="1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  <c r="AK194" s="58"/>
      <c r="AL194" s="58"/>
      <c r="AM194" s="58"/>
      <c r="AN194" s="58"/>
      <c r="AO194" s="58"/>
      <c r="AP194" s="58"/>
      <c r="AQ194" s="58"/>
      <c r="AR194" s="58"/>
      <c r="AS194" s="58"/>
      <c r="AT194" s="58"/>
    </row>
    <row r="195" spans="1:46" ht="12.75" customHeight="1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  <c r="AK195" s="58"/>
      <c r="AL195" s="58"/>
      <c r="AM195" s="58"/>
      <c r="AN195" s="58"/>
      <c r="AO195" s="58"/>
      <c r="AP195" s="58"/>
      <c r="AQ195" s="58"/>
      <c r="AR195" s="58"/>
      <c r="AS195" s="58"/>
      <c r="AT195" s="58"/>
    </row>
    <row r="196" spans="1:46" ht="12.75" customHeight="1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</row>
    <row r="197" spans="1:46" ht="12.75" customHeight="1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8"/>
      <c r="AN197" s="58"/>
      <c r="AO197" s="58"/>
      <c r="AP197" s="58"/>
      <c r="AQ197" s="58"/>
      <c r="AR197" s="58"/>
      <c r="AS197" s="58"/>
      <c r="AT197" s="58"/>
    </row>
    <row r="198" spans="1:46" ht="12.75" customHeight="1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</row>
    <row r="199" spans="1:46" ht="12.75" customHeight="1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</row>
    <row r="200" spans="1:46" ht="12.75" customHeight="1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  <c r="AK200" s="58"/>
      <c r="AL200" s="58"/>
      <c r="AM200" s="58"/>
      <c r="AN200" s="58"/>
      <c r="AO200" s="58"/>
      <c r="AP200" s="58"/>
      <c r="AQ200" s="58"/>
      <c r="AR200" s="58"/>
      <c r="AS200" s="58"/>
      <c r="AT200" s="58"/>
    </row>
    <row r="201" spans="1:46" ht="12.75" customHeight="1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  <c r="AD201" s="58"/>
      <c r="AE201" s="58"/>
      <c r="AF201" s="58"/>
      <c r="AG201" s="58"/>
      <c r="AH201" s="58"/>
      <c r="AI201" s="58"/>
      <c r="AJ201" s="58"/>
      <c r="AK201" s="58"/>
      <c r="AL201" s="58"/>
      <c r="AM201" s="58"/>
      <c r="AN201" s="58"/>
      <c r="AO201" s="58"/>
      <c r="AP201" s="58"/>
      <c r="AQ201" s="58"/>
      <c r="AR201" s="58"/>
      <c r="AS201" s="58"/>
      <c r="AT201" s="58"/>
    </row>
    <row r="202" spans="1:46" ht="12.75" customHeight="1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  <c r="AK202" s="58"/>
      <c r="AL202" s="58"/>
      <c r="AM202" s="58"/>
      <c r="AN202" s="58"/>
      <c r="AO202" s="58"/>
      <c r="AP202" s="58"/>
      <c r="AQ202" s="58"/>
      <c r="AR202" s="58"/>
      <c r="AS202" s="58"/>
      <c r="AT202" s="58"/>
    </row>
    <row r="203" spans="1:46" ht="12.75" customHeight="1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58"/>
      <c r="AH203" s="58"/>
      <c r="AI203" s="58"/>
      <c r="AJ203" s="58"/>
      <c r="AK203" s="58"/>
      <c r="AL203" s="58"/>
      <c r="AM203" s="58"/>
      <c r="AN203" s="58"/>
      <c r="AO203" s="58"/>
      <c r="AP203" s="58"/>
      <c r="AQ203" s="58"/>
      <c r="AR203" s="58"/>
      <c r="AS203" s="58"/>
      <c r="AT203" s="58"/>
    </row>
    <row r="204" spans="1:46" ht="12.75" customHeight="1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  <c r="AG204" s="58"/>
      <c r="AH204" s="58"/>
      <c r="AI204" s="58"/>
      <c r="AJ204" s="58"/>
      <c r="AK204" s="58"/>
      <c r="AL204" s="58"/>
      <c r="AM204" s="58"/>
      <c r="AN204" s="58"/>
      <c r="AO204" s="58"/>
      <c r="AP204" s="58"/>
      <c r="AQ204" s="58"/>
      <c r="AR204" s="58"/>
      <c r="AS204" s="58"/>
      <c r="AT204" s="58"/>
    </row>
    <row r="205" spans="1:46" ht="12.75" customHeight="1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  <c r="AK205" s="58"/>
      <c r="AL205" s="58"/>
      <c r="AM205" s="58"/>
      <c r="AN205" s="58"/>
      <c r="AO205" s="58"/>
      <c r="AP205" s="58"/>
      <c r="AQ205" s="58"/>
      <c r="AR205" s="58"/>
      <c r="AS205" s="58"/>
      <c r="AT205" s="58"/>
    </row>
    <row r="206" spans="1:46" ht="12.75" customHeight="1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  <c r="AK206" s="58"/>
      <c r="AL206" s="58"/>
      <c r="AM206" s="58"/>
      <c r="AN206" s="58"/>
      <c r="AO206" s="58"/>
      <c r="AP206" s="58"/>
      <c r="AQ206" s="58"/>
      <c r="AR206" s="58"/>
      <c r="AS206" s="58"/>
      <c r="AT206" s="58"/>
    </row>
    <row r="207" spans="1:46" ht="12.75" customHeight="1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  <c r="AK207" s="58"/>
      <c r="AL207" s="58"/>
      <c r="AM207" s="58"/>
      <c r="AN207" s="58"/>
      <c r="AO207" s="58"/>
      <c r="AP207" s="58"/>
      <c r="AQ207" s="58"/>
      <c r="AR207" s="58"/>
      <c r="AS207" s="58"/>
      <c r="AT207" s="58"/>
    </row>
    <row r="208" spans="1:46" ht="12.75" customHeight="1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  <c r="AD208" s="58"/>
      <c r="AE208" s="58"/>
      <c r="AF208" s="58"/>
      <c r="AG208" s="58"/>
      <c r="AH208" s="58"/>
      <c r="AI208" s="58"/>
      <c r="AJ208" s="58"/>
      <c r="AK208" s="58"/>
      <c r="AL208" s="58"/>
      <c r="AM208" s="58"/>
      <c r="AN208" s="58"/>
      <c r="AO208" s="58"/>
      <c r="AP208" s="58"/>
      <c r="AQ208" s="58"/>
      <c r="AR208" s="58"/>
      <c r="AS208" s="58"/>
      <c r="AT208" s="58"/>
    </row>
    <row r="209" spans="1:46" ht="12.75" customHeight="1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/>
      <c r="AE209" s="58"/>
      <c r="AF209" s="58"/>
      <c r="AG209" s="58"/>
      <c r="AH209" s="58"/>
      <c r="AI209" s="58"/>
      <c r="AJ209" s="58"/>
      <c r="AK209" s="58"/>
      <c r="AL209" s="58"/>
      <c r="AM209" s="58"/>
      <c r="AN209" s="58"/>
      <c r="AO209" s="58"/>
      <c r="AP209" s="58"/>
      <c r="AQ209" s="58"/>
      <c r="AR209" s="58"/>
      <c r="AS209" s="58"/>
      <c r="AT209" s="58"/>
    </row>
    <row r="210" spans="1:46" ht="12.75" customHeight="1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  <c r="AK210" s="58"/>
      <c r="AL210" s="58"/>
      <c r="AM210" s="58"/>
      <c r="AN210" s="58"/>
      <c r="AO210" s="58"/>
      <c r="AP210" s="58"/>
      <c r="AQ210" s="58"/>
      <c r="AR210" s="58"/>
      <c r="AS210" s="58"/>
      <c r="AT210" s="58"/>
    </row>
    <row r="211" spans="1:46" ht="12.75" customHeight="1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  <c r="AD211" s="58"/>
      <c r="AE211" s="58"/>
      <c r="AF211" s="58"/>
      <c r="AG211" s="58"/>
      <c r="AH211" s="58"/>
      <c r="AI211" s="58"/>
      <c r="AJ211" s="58"/>
      <c r="AK211" s="58"/>
      <c r="AL211" s="58"/>
      <c r="AM211" s="58"/>
      <c r="AN211" s="58"/>
      <c r="AO211" s="58"/>
      <c r="AP211" s="58"/>
      <c r="AQ211" s="58"/>
      <c r="AR211" s="58"/>
      <c r="AS211" s="58"/>
      <c r="AT211" s="58"/>
    </row>
    <row r="212" spans="1:46" ht="12.75" customHeight="1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  <c r="AK212" s="58"/>
      <c r="AL212" s="58"/>
      <c r="AM212" s="58"/>
      <c r="AN212" s="58"/>
      <c r="AO212" s="58"/>
      <c r="AP212" s="58"/>
      <c r="AQ212" s="58"/>
      <c r="AR212" s="58"/>
      <c r="AS212" s="58"/>
      <c r="AT212" s="58"/>
    </row>
    <row r="213" spans="1:46" ht="12.75" customHeight="1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  <c r="AK213" s="58"/>
      <c r="AL213" s="58"/>
      <c r="AM213" s="58"/>
      <c r="AN213" s="58"/>
      <c r="AO213" s="58"/>
      <c r="AP213" s="58"/>
      <c r="AQ213" s="58"/>
      <c r="AR213" s="58"/>
      <c r="AS213" s="58"/>
      <c r="AT213" s="58"/>
    </row>
    <row r="214" spans="1:46" ht="12.75" customHeight="1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  <c r="AK214" s="58"/>
      <c r="AL214" s="58"/>
      <c r="AM214" s="58"/>
      <c r="AN214" s="58"/>
      <c r="AO214" s="58"/>
      <c r="AP214" s="58"/>
      <c r="AQ214" s="58"/>
      <c r="AR214" s="58"/>
      <c r="AS214" s="58"/>
      <c r="AT214" s="58"/>
    </row>
    <row r="215" spans="1:46" ht="12.75" customHeight="1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  <c r="AD215" s="58"/>
      <c r="AE215" s="58"/>
      <c r="AF215" s="58"/>
      <c r="AG215" s="58"/>
      <c r="AH215" s="58"/>
      <c r="AI215" s="58"/>
      <c r="AJ215" s="58"/>
      <c r="AK215" s="58"/>
      <c r="AL215" s="58"/>
      <c r="AM215" s="58"/>
      <c r="AN215" s="58"/>
      <c r="AO215" s="58"/>
      <c r="AP215" s="58"/>
      <c r="AQ215" s="58"/>
      <c r="AR215" s="58"/>
      <c r="AS215" s="58"/>
      <c r="AT215" s="58"/>
    </row>
    <row r="216" spans="1:46" ht="12.75" customHeight="1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  <c r="AK216" s="58"/>
      <c r="AL216" s="58"/>
      <c r="AM216" s="58"/>
      <c r="AN216" s="58"/>
      <c r="AO216" s="58"/>
      <c r="AP216" s="58"/>
      <c r="AQ216" s="58"/>
      <c r="AR216" s="58"/>
      <c r="AS216" s="58"/>
      <c r="AT216" s="58"/>
    </row>
    <row r="217" spans="1:46" ht="12.75" customHeight="1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  <c r="AK217" s="58"/>
      <c r="AL217" s="58"/>
      <c r="AM217" s="58"/>
      <c r="AN217" s="58"/>
      <c r="AO217" s="58"/>
      <c r="AP217" s="58"/>
      <c r="AQ217" s="58"/>
      <c r="AR217" s="58"/>
      <c r="AS217" s="58"/>
      <c r="AT217" s="58"/>
    </row>
    <row r="218" spans="1:46" ht="12.75" customHeight="1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8"/>
      <c r="AT218" s="58"/>
    </row>
    <row r="219" spans="1:46" ht="12.75" customHeight="1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  <c r="AK219" s="58"/>
      <c r="AL219" s="58"/>
      <c r="AM219" s="58"/>
      <c r="AN219" s="58"/>
      <c r="AO219" s="58"/>
      <c r="AP219" s="58"/>
      <c r="AQ219" s="58"/>
      <c r="AR219" s="58"/>
      <c r="AS219" s="58"/>
      <c r="AT219" s="58"/>
    </row>
    <row r="220" spans="1:46" ht="12.75" customHeight="1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  <c r="AD220" s="58"/>
      <c r="AE220" s="58"/>
      <c r="AF220" s="58"/>
      <c r="AG220" s="58"/>
      <c r="AH220" s="58"/>
      <c r="AI220" s="58"/>
      <c r="AJ220" s="58"/>
      <c r="AK220" s="58"/>
      <c r="AL220" s="58"/>
      <c r="AM220" s="58"/>
      <c r="AN220" s="58"/>
      <c r="AO220" s="58"/>
      <c r="AP220" s="58"/>
      <c r="AQ220" s="58"/>
      <c r="AR220" s="58"/>
      <c r="AS220" s="58"/>
      <c r="AT220" s="58"/>
    </row>
    <row r="221" spans="1:46" ht="12.75" customHeight="1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  <c r="AK221" s="58"/>
      <c r="AL221" s="58"/>
      <c r="AM221" s="58"/>
      <c r="AN221" s="58"/>
      <c r="AO221" s="58"/>
      <c r="AP221" s="58"/>
      <c r="AQ221" s="58"/>
      <c r="AR221" s="58"/>
      <c r="AS221" s="58"/>
      <c r="AT221" s="58"/>
    </row>
    <row r="222" spans="1:46" ht="12.75" customHeight="1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58"/>
      <c r="AM222" s="58"/>
      <c r="AN222" s="58"/>
      <c r="AO222" s="58"/>
      <c r="AP222" s="58"/>
      <c r="AQ222" s="58"/>
      <c r="AR222" s="58"/>
      <c r="AS222" s="58"/>
      <c r="AT222" s="58"/>
    </row>
    <row r="223" spans="1:46" ht="12.75" customHeight="1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  <c r="AD223" s="58"/>
      <c r="AE223" s="58"/>
      <c r="AF223" s="58"/>
      <c r="AG223" s="58"/>
      <c r="AH223" s="58"/>
      <c r="AI223" s="58"/>
      <c r="AJ223" s="58"/>
      <c r="AK223" s="58"/>
      <c r="AL223" s="58"/>
      <c r="AM223" s="58"/>
      <c r="AN223" s="58"/>
      <c r="AO223" s="58"/>
      <c r="AP223" s="58"/>
      <c r="AQ223" s="58"/>
      <c r="AR223" s="58"/>
      <c r="AS223" s="58"/>
      <c r="AT223" s="58"/>
    </row>
    <row r="224" spans="1:46" ht="12.75" customHeight="1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  <c r="AD224" s="58"/>
      <c r="AE224" s="58"/>
      <c r="AF224" s="58"/>
      <c r="AG224" s="58"/>
      <c r="AH224" s="58"/>
      <c r="AI224" s="58"/>
      <c r="AJ224" s="58"/>
      <c r="AK224" s="58"/>
      <c r="AL224" s="58"/>
      <c r="AM224" s="58"/>
      <c r="AN224" s="58"/>
      <c r="AO224" s="58"/>
      <c r="AP224" s="58"/>
      <c r="AQ224" s="58"/>
      <c r="AR224" s="58"/>
      <c r="AS224" s="58"/>
      <c r="AT224" s="58"/>
    </row>
    <row r="225" spans="1:46" ht="12.75" customHeight="1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s="58"/>
      <c r="AE225" s="58"/>
      <c r="AF225" s="58"/>
      <c r="AG225" s="58"/>
      <c r="AH225" s="58"/>
      <c r="AI225" s="58"/>
      <c r="AJ225" s="58"/>
      <c r="AK225" s="58"/>
      <c r="AL225" s="58"/>
      <c r="AM225" s="58"/>
      <c r="AN225" s="58"/>
      <c r="AO225" s="58"/>
      <c r="AP225" s="58"/>
      <c r="AQ225" s="58"/>
      <c r="AR225" s="58"/>
      <c r="AS225" s="58"/>
      <c r="AT225" s="58"/>
    </row>
    <row r="226" spans="1:46" ht="12.75" customHeight="1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  <c r="AD226" s="58"/>
      <c r="AE226" s="58"/>
      <c r="AF226" s="58"/>
      <c r="AG226" s="58"/>
      <c r="AH226" s="58"/>
      <c r="AI226" s="58"/>
      <c r="AJ226" s="58"/>
      <c r="AK226" s="58"/>
      <c r="AL226" s="58"/>
      <c r="AM226" s="58"/>
      <c r="AN226" s="58"/>
      <c r="AO226" s="58"/>
      <c r="AP226" s="58"/>
      <c r="AQ226" s="58"/>
      <c r="AR226" s="58"/>
      <c r="AS226" s="58"/>
      <c r="AT226" s="58"/>
    </row>
    <row r="227" spans="1:46" ht="12.75" customHeight="1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  <c r="AK227" s="58"/>
      <c r="AL227" s="58"/>
      <c r="AM227" s="58"/>
      <c r="AN227" s="58"/>
      <c r="AO227" s="58"/>
      <c r="AP227" s="58"/>
      <c r="AQ227" s="58"/>
      <c r="AR227" s="58"/>
      <c r="AS227" s="58"/>
      <c r="AT227" s="58"/>
    </row>
    <row r="228" spans="1:46" ht="12.75" customHeight="1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  <c r="AD228" s="58"/>
      <c r="AE228" s="58"/>
      <c r="AF228" s="58"/>
      <c r="AG228" s="58"/>
      <c r="AH228" s="58"/>
      <c r="AI228" s="58"/>
      <c r="AJ228" s="58"/>
      <c r="AK228" s="58"/>
      <c r="AL228" s="58"/>
      <c r="AM228" s="58"/>
      <c r="AN228" s="58"/>
      <c r="AO228" s="58"/>
      <c r="AP228" s="58"/>
      <c r="AQ228" s="58"/>
      <c r="AR228" s="58"/>
      <c r="AS228" s="58"/>
      <c r="AT228" s="58"/>
    </row>
    <row r="229" spans="1:46" ht="12.75" customHeight="1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  <c r="AK229" s="58"/>
      <c r="AL229" s="58"/>
      <c r="AM229" s="58"/>
      <c r="AN229" s="58"/>
      <c r="AO229" s="58"/>
      <c r="AP229" s="58"/>
      <c r="AQ229" s="58"/>
      <c r="AR229" s="58"/>
      <c r="AS229" s="58"/>
      <c r="AT229" s="58"/>
    </row>
    <row r="230" spans="1:46" ht="12.75" customHeight="1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  <c r="AD230" s="58"/>
      <c r="AE230" s="58"/>
      <c r="AF230" s="58"/>
      <c r="AG230" s="58"/>
      <c r="AH230" s="58"/>
      <c r="AI230" s="58"/>
      <c r="AJ230" s="58"/>
      <c r="AK230" s="58"/>
      <c r="AL230" s="58"/>
      <c r="AM230" s="58"/>
      <c r="AN230" s="58"/>
      <c r="AO230" s="58"/>
      <c r="AP230" s="58"/>
      <c r="AQ230" s="58"/>
      <c r="AR230" s="58"/>
      <c r="AS230" s="58"/>
      <c r="AT230" s="58"/>
    </row>
    <row r="231" spans="1:46" ht="12.75" customHeight="1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  <c r="AD231" s="58"/>
      <c r="AE231" s="58"/>
      <c r="AF231" s="58"/>
      <c r="AG231" s="58"/>
      <c r="AH231" s="58"/>
      <c r="AI231" s="58"/>
      <c r="AJ231" s="58"/>
      <c r="AK231" s="58"/>
      <c r="AL231" s="58"/>
      <c r="AM231" s="58"/>
      <c r="AN231" s="58"/>
      <c r="AO231" s="58"/>
      <c r="AP231" s="58"/>
      <c r="AQ231" s="58"/>
      <c r="AR231" s="58"/>
      <c r="AS231" s="58"/>
      <c r="AT231" s="58"/>
    </row>
    <row r="232" spans="1:46" ht="12.75" customHeight="1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  <c r="AK232" s="58"/>
      <c r="AL232" s="58"/>
      <c r="AM232" s="58"/>
      <c r="AN232" s="58"/>
      <c r="AO232" s="58"/>
      <c r="AP232" s="58"/>
      <c r="AQ232" s="58"/>
      <c r="AR232" s="58"/>
      <c r="AS232" s="58"/>
      <c r="AT232" s="58"/>
    </row>
    <row r="233" spans="1:46" ht="12.75" customHeight="1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  <c r="AD233" s="58"/>
      <c r="AE233" s="58"/>
      <c r="AF233" s="58"/>
      <c r="AG233" s="58"/>
      <c r="AH233" s="58"/>
      <c r="AI233" s="58"/>
      <c r="AJ233" s="58"/>
      <c r="AK233" s="58"/>
      <c r="AL233" s="58"/>
      <c r="AM233" s="58"/>
      <c r="AN233" s="58"/>
      <c r="AO233" s="58"/>
      <c r="AP233" s="58"/>
      <c r="AQ233" s="58"/>
      <c r="AR233" s="58"/>
      <c r="AS233" s="58"/>
      <c r="AT233" s="58"/>
    </row>
    <row r="234" spans="1:46" ht="12.75" customHeight="1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58"/>
      <c r="AM234" s="58"/>
      <c r="AN234" s="58"/>
      <c r="AO234" s="58"/>
      <c r="AP234" s="58"/>
      <c r="AQ234" s="58"/>
      <c r="AR234" s="58"/>
      <c r="AS234" s="58"/>
      <c r="AT234" s="58"/>
    </row>
    <row r="235" spans="1:46" ht="12.75" customHeight="1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  <c r="AD235" s="58"/>
      <c r="AE235" s="58"/>
      <c r="AF235" s="58"/>
      <c r="AG235" s="58"/>
      <c r="AH235" s="58"/>
      <c r="AI235" s="58"/>
      <c r="AJ235" s="58"/>
      <c r="AK235" s="58"/>
      <c r="AL235" s="58"/>
      <c r="AM235" s="58"/>
      <c r="AN235" s="58"/>
      <c r="AO235" s="58"/>
      <c r="AP235" s="58"/>
      <c r="AQ235" s="58"/>
      <c r="AR235" s="58"/>
      <c r="AS235" s="58"/>
      <c r="AT235" s="58"/>
    </row>
    <row r="236" spans="1:46" ht="12.75" customHeight="1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  <c r="AD236" s="58"/>
      <c r="AE236" s="58"/>
      <c r="AF236" s="58"/>
      <c r="AG236" s="58"/>
      <c r="AH236" s="58"/>
      <c r="AI236" s="58"/>
      <c r="AJ236" s="58"/>
      <c r="AK236" s="58"/>
      <c r="AL236" s="58"/>
      <c r="AM236" s="58"/>
      <c r="AN236" s="58"/>
      <c r="AO236" s="58"/>
      <c r="AP236" s="58"/>
      <c r="AQ236" s="58"/>
      <c r="AR236" s="58"/>
      <c r="AS236" s="58"/>
      <c r="AT236" s="58"/>
    </row>
    <row r="237" spans="1:46" ht="12.75" customHeight="1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  <c r="AK237" s="58"/>
      <c r="AL237" s="58"/>
      <c r="AM237" s="58"/>
      <c r="AN237" s="58"/>
      <c r="AO237" s="58"/>
      <c r="AP237" s="58"/>
      <c r="AQ237" s="58"/>
      <c r="AR237" s="58"/>
      <c r="AS237" s="58"/>
      <c r="AT237" s="58"/>
    </row>
    <row r="238" spans="1:46" ht="12.75" customHeight="1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  <c r="AE238" s="58"/>
      <c r="AF238" s="58"/>
      <c r="AG238" s="58"/>
      <c r="AH238" s="58"/>
      <c r="AI238" s="58"/>
      <c r="AJ238" s="58"/>
      <c r="AK238" s="58"/>
      <c r="AL238" s="58"/>
      <c r="AM238" s="58"/>
      <c r="AN238" s="58"/>
      <c r="AO238" s="58"/>
      <c r="AP238" s="58"/>
      <c r="AQ238" s="58"/>
      <c r="AR238" s="58"/>
      <c r="AS238" s="58"/>
      <c r="AT238" s="58"/>
    </row>
    <row r="239" spans="1:46" ht="12.75" customHeight="1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  <c r="AK239" s="58"/>
      <c r="AL239" s="58"/>
      <c r="AM239" s="58"/>
      <c r="AN239" s="58"/>
      <c r="AO239" s="58"/>
      <c r="AP239" s="58"/>
      <c r="AQ239" s="58"/>
      <c r="AR239" s="58"/>
      <c r="AS239" s="58"/>
      <c r="AT239" s="58"/>
    </row>
    <row r="240" spans="1:46" ht="12.75" customHeight="1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  <c r="AD240" s="58"/>
      <c r="AE240" s="58"/>
      <c r="AF240" s="58"/>
      <c r="AG240" s="58"/>
      <c r="AH240" s="58"/>
      <c r="AI240" s="58"/>
      <c r="AJ240" s="58"/>
      <c r="AK240" s="58"/>
      <c r="AL240" s="58"/>
      <c r="AM240" s="58"/>
      <c r="AN240" s="58"/>
      <c r="AO240" s="58"/>
      <c r="AP240" s="58"/>
      <c r="AQ240" s="58"/>
      <c r="AR240" s="58"/>
      <c r="AS240" s="58"/>
      <c r="AT240" s="58"/>
    </row>
    <row r="241" spans="1:46" ht="12.75" customHeight="1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  <c r="AD241" s="58"/>
      <c r="AE241" s="58"/>
      <c r="AF241" s="58"/>
      <c r="AG241" s="58"/>
      <c r="AH241" s="58"/>
      <c r="AI241" s="58"/>
      <c r="AJ241" s="58"/>
      <c r="AK241" s="58"/>
      <c r="AL241" s="58"/>
      <c r="AM241" s="58"/>
      <c r="AN241" s="58"/>
      <c r="AO241" s="58"/>
      <c r="AP241" s="58"/>
      <c r="AQ241" s="58"/>
      <c r="AR241" s="58"/>
      <c r="AS241" s="58"/>
      <c r="AT241" s="58"/>
    </row>
    <row r="242" spans="1:46" ht="12.75" customHeight="1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  <c r="AD242" s="58"/>
      <c r="AE242" s="58"/>
      <c r="AF242" s="58"/>
      <c r="AG242" s="58"/>
      <c r="AH242" s="58"/>
      <c r="AI242" s="58"/>
      <c r="AJ242" s="58"/>
      <c r="AK242" s="58"/>
      <c r="AL242" s="58"/>
      <c r="AM242" s="58"/>
      <c r="AN242" s="58"/>
      <c r="AO242" s="58"/>
      <c r="AP242" s="58"/>
      <c r="AQ242" s="58"/>
      <c r="AR242" s="58"/>
      <c r="AS242" s="58"/>
      <c r="AT242" s="58"/>
    </row>
    <row r="243" spans="1:46" ht="12.75" customHeight="1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  <c r="AD243" s="58"/>
      <c r="AE243" s="58"/>
      <c r="AF243" s="58"/>
      <c r="AG243" s="58"/>
      <c r="AH243" s="58"/>
      <c r="AI243" s="58"/>
      <c r="AJ243" s="58"/>
      <c r="AK243" s="58"/>
      <c r="AL243" s="58"/>
      <c r="AM243" s="58"/>
      <c r="AN243" s="58"/>
      <c r="AO243" s="58"/>
      <c r="AP243" s="58"/>
      <c r="AQ243" s="58"/>
      <c r="AR243" s="58"/>
      <c r="AS243" s="58"/>
      <c r="AT243" s="58"/>
    </row>
    <row r="244" spans="1:46" ht="12.75" customHeight="1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  <c r="AK244" s="58"/>
      <c r="AL244" s="58"/>
      <c r="AM244" s="58"/>
      <c r="AN244" s="58"/>
      <c r="AO244" s="58"/>
      <c r="AP244" s="58"/>
      <c r="AQ244" s="58"/>
      <c r="AR244" s="58"/>
      <c r="AS244" s="58"/>
      <c r="AT244" s="58"/>
    </row>
    <row r="245" spans="1:46" ht="12.75" customHeight="1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  <c r="AD245" s="58"/>
      <c r="AE245" s="58"/>
      <c r="AF245" s="58"/>
      <c r="AG245" s="58"/>
      <c r="AH245" s="58"/>
      <c r="AI245" s="58"/>
      <c r="AJ245" s="58"/>
      <c r="AK245" s="58"/>
      <c r="AL245" s="58"/>
      <c r="AM245" s="58"/>
      <c r="AN245" s="58"/>
      <c r="AO245" s="58"/>
      <c r="AP245" s="58"/>
      <c r="AQ245" s="58"/>
      <c r="AR245" s="58"/>
      <c r="AS245" s="58"/>
      <c r="AT245" s="58"/>
    </row>
    <row r="246" spans="1:46" ht="12.75" customHeight="1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  <c r="AK246" s="58"/>
      <c r="AL246" s="58"/>
      <c r="AM246" s="58"/>
      <c r="AN246" s="58"/>
      <c r="AO246" s="58"/>
      <c r="AP246" s="58"/>
      <c r="AQ246" s="58"/>
      <c r="AR246" s="58"/>
      <c r="AS246" s="58"/>
      <c r="AT246" s="58"/>
    </row>
    <row r="247" spans="1:46" ht="12.75" customHeight="1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  <c r="AE247" s="58"/>
      <c r="AF247" s="58"/>
      <c r="AG247" s="58"/>
      <c r="AH247" s="58"/>
      <c r="AI247" s="58"/>
      <c r="AJ247" s="58"/>
      <c r="AK247" s="58"/>
      <c r="AL247" s="58"/>
      <c r="AM247" s="58"/>
      <c r="AN247" s="58"/>
      <c r="AO247" s="58"/>
      <c r="AP247" s="58"/>
      <c r="AQ247" s="58"/>
      <c r="AR247" s="58"/>
      <c r="AS247" s="58"/>
      <c r="AT247" s="58"/>
    </row>
    <row r="248" spans="1:46" ht="12.75" customHeight="1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  <c r="AD248" s="58"/>
      <c r="AE248" s="58"/>
      <c r="AF248" s="58"/>
      <c r="AG248" s="58"/>
      <c r="AH248" s="58"/>
      <c r="AI248" s="58"/>
      <c r="AJ248" s="58"/>
      <c r="AK248" s="58"/>
      <c r="AL248" s="58"/>
      <c r="AM248" s="58"/>
      <c r="AN248" s="58"/>
      <c r="AO248" s="58"/>
      <c r="AP248" s="58"/>
      <c r="AQ248" s="58"/>
      <c r="AR248" s="58"/>
      <c r="AS248" s="58"/>
      <c r="AT248" s="58"/>
    </row>
    <row r="249" spans="1:46" ht="12.75" customHeight="1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  <c r="AK249" s="58"/>
      <c r="AL249" s="58"/>
      <c r="AM249" s="58"/>
      <c r="AN249" s="58"/>
      <c r="AO249" s="58"/>
      <c r="AP249" s="58"/>
      <c r="AQ249" s="58"/>
      <c r="AR249" s="58"/>
      <c r="AS249" s="58"/>
      <c r="AT249" s="58"/>
    </row>
    <row r="250" spans="1:46" ht="12.75" customHeight="1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  <c r="AD250" s="58"/>
      <c r="AE250" s="58"/>
      <c r="AF250" s="58"/>
      <c r="AG250" s="58"/>
      <c r="AH250" s="58"/>
      <c r="AI250" s="58"/>
      <c r="AJ250" s="58"/>
      <c r="AK250" s="58"/>
      <c r="AL250" s="58"/>
      <c r="AM250" s="58"/>
      <c r="AN250" s="58"/>
      <c r="AO250" s="58"/>
      <c r="AP250" s="58"/>
      <c r="AQ250" s="58"/>
      <c r="AR250" s="58"/>
      <c r="AS250" s="58"/>
      <c r="AT250" s="58"/>
    </row>
    <row r="251" spans="1:46" ht="12.75" customHeight="1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/>
      <c r="AJ251" s="58"/>
      <c r="AK251" s="58"/>
      <c r="AL251" s="58"/>
      <c r="AM251" s="58"/>
      <c r="AN251" s="58"/>
      <c r="AO251" s="58"/>
      <c r="AP251" s="58"/>
      <c r="AQ251" s="58"/>
      <c r="AR251" s="58"/>
      <c r="AS251" s="58"/>
      <c r="AT251" s="58"/>
    </row>
    <row r="252" spans="1:46" ht="12.75" customHeight="1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  <c r="AK252" s="58"/>
      <c r="AL252" s="58"/>
      <c r="AM252" s="58"/>
      <c r="AN252" s="58"/>
      <c r="AO252" s="58"/>
      <c r="AP252" s="58"/>
      <c r="AQ252" s="58"/>
      <c r="AR252" s="58"/>
      <c r="AS252" s="58"/>
      <c r="AT252" s="58"/>
    </row>
    <row r="253" spans="1:46" ht="12.75" customHeight="1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  <c r="AE253" s="58"/>
      <c r="AF253" s="58"/>
      <c r="AG253" s="58"/>
      <c r="AH253" s="58"/>
      <c r="AI253" s="58"/>
      <c r="AJ253" s="58"/>
      <c r="AK253" s="58"/>
      <c r="AL253" s="58"/>
      <c r="AM253" s="58"/>
      <c r="AN253" s="58"/>
      <c r="AO253" s="58"/>
      <c r="AP253" s="58"/>
      <c r="AQ253" s="58"/>
      <c r="AR253" s="58"/>
      <c r="AS253" s="58"/>
      <c r="AT253" s="58"/>
    </row>
    <row r="254" spans="1:46" ht="12.75" customHeight="1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  <c r="AE254" s="58"/>
      <c r="AF254" s="58"/>
      <c r="AG254" s="58"/>
      <c r="AH254" s="58"/>
      <c r="AI254" s="58"/>
      <c r="AJ254" s="58"/>
      <c r="AK254" s="58"/>
      <c r="AL254" s="58"/>
      <c r="AM254" s="58"/>
      <c r="AN254" s="58"/>
      <c r="AO254" s="58"/>
      <c r="AP254" s="58"/>
      <c r="AQ254" s="58"/>
      <c r="AR254" s="58"/>
      <c r="AS254" s="58"/>
      <c r="AT254" s="58"/>
    </row>
    <row r="255" spans="1:46" ht="12.75" customHeight="1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  <c r="AE255" s="58"/>
      <c r="AF255" s="58"/>
      <c r="AG255" s="58"/>
      <c r="AH255" s="58"/>
      <c r="AI255" s="58"/>
      <c r="AJ255" s="58"/>
      <c r="AK255" s="58"/>
      <c r="AL255" s="58"/>
      <c r="AM255" s="58"/>
      <c r="AN255" s="58"/>
      <c r="AO255" s="58"/>
      <c r="AP255" s="58"/>
      <c r="AQ255" s="58"/>
      <c r="AR255" s="58"/>
      <c r="AS255" s="58"/>
      <c r="AT255" s="58"/>
    </row>
    <row r="256" spans="1:46" ht="12.75" customHeight="1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58"/>
      <c r="AF256" s="58"/>
      <c r="AG256" s="58"/>
      <c r="AH256" s="58"/>
      <c r="AI256" s="58"/>
      <c r="AJ256" s="58"/>
      <c r="AK256" s="58"/>
      <c r="AL256" s="58"/>
      <c r="AM256" s="58"/>
      <c r="AN256" s="58"/>
      <c r="AO256" s="58"/>
      <c r="AP256" s="58"/>
      <c r="AQ256" s="58"/>
      <c r="AR256" s="58"/>
      <c r="AS256" s="58"/>
      <c r="AT256" s="58"/>
    </row>
    <row r="257" spans="1:46" ht="12.75" customHeight="1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  <c r="AK257" s="58"/>
      <c r="AL257" s="58"/>
      <c r="AM257" s="58"/>
      <c r="AN257" s="58"/>
      <c r="AO257" s="58"/>
      <c r="AP257" s="58"/>
      <c r="AQ257" s="58"/>
      <c r="AR257" s="58"/>
      <c r="AS257" s="58"/>
      <c r="AT257" s="58"/>
    </row>
    <row r="258" spans="1:46" ht="12.75" customHeight="1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  <c r="AE258" s="58"/>
      <c r="AF258" s="58"/>
      <c r="AG258" s="58"/>
      <c r="AH258" s="58"/>
      <c r="AI258" s="58"/>
      <c r="AJ258" s="58"/>
      <c r="AK258" s="58"/>
      <c r="AL258" s="58"/>
      <c r="AM258" s="58"/>
      <c r="AN258" s="58"/>
      <c r="AO258" s="58"/>
      <c r="AP258" s="58"/>
      <c r="AQ258" s="58"/>
      <c r="AR258" s="58"/>
      <c r="AS258" s="58"/>
      <c r="AT258" s="58"/>
    </row>
    <row r="259" spans="1:46" ht="12.75" customHeight="1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  <c r="AE259" s="58"/>
      <c r="AF259" s="58"/>
      <c r="AG259" s="58"/>
      <c r="AH259" s="58"/>
      <c r="AI259" s="58"/>
      <c r="AJ259" s="58"/>
      <c r="AK259" s="58"/>
      <c r="AL259" s="58"/>
      <c r="AM259" s="58"/>
      <c r="AN259" s="58"/>
      <c r="AO259" s="58"/>
      <c r="AP259" s="58"/>
      <c r="AQ259" s="58"/>
      <c r="AR259" s="58"/>
      <c r="AS259" s="58"/>
      <c r="AT259" s="58"/>
    </row>
    <row r="260" spans="1:46" ht="12.75" customHeight="1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  <c r="AD260" s="58"/>
      <c r="AE260" s="58"/>
      <c r="AF260" s="58"/>
      <c r="AG260" s="58"/>
      <c r="AH260" s="58"/>
      <c r="AI260" s="58"/>
      <c r="AJ260" s="58"/>
      <c r="AK260" s="58"/>
      <c r="AL260" s="58"/>
      <c r="AM260" s="58"/>
      <c r="AN260" s="58"/>
      <c r="AO260" s="58"/>
      <c r="AP260" s="58"/>
      <c r="AQ260" s="58"/>
      <c r="AR260" s="58"/>
      <c r="AS260" s="58"/>
      <c r="AT260" s="58"/>
    </row>
    <row r="261" spans="1:46" ht="12.75" customHeight="1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  <c r="AD261" s="58"/>
      <c r="AE261" s="58"/>
      <c r="AF261" s="58"/>
      <c r="AG261" s="58"/>
      <c r="AH261" s="58"/>
      <c r="AI261" s="58"/>
      <c r="AJ261" s="58"/>
      <c r="AK261" s="58"/>
      <c r="AL261" s="58"/>
      <c r="AM261" s="58"/>
      <c r="AN261" s="58"/>
      <c r="AO261" s="58"/>
      <c r="AP261" s="58"/>
      <c r="AQ261" s="58"/>
      <c r="AR261" s="58"/>
      <c r="AS261" s="58"/>
      <c r="AT261" s="58"/>
    </row>
    <row r="262" spans="1:46" ht="12.75" customHeight="1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  <c r="AK262" s="58"/>
      <c r="AL262" s="58"/>
      <c r="AM262" s="58"/>
      <c r="AN262" s="58"/>
      <c r="AO262" s="58"/>
      <c r="AP262" s="58"/>
      <c r="AQ262" s="58"/>
      <c r="AR262" s="58"/>
      <c r="AS262" s="58"/>
      <c r="AT262" s="58"/>
    </row>
    <row r="263" spans="1:46" ht="12.75" customHeight="1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  <c r="AK263" s="58"/>
      <c r="AL263" s="58"/>
      <c r="AM263" s="58"/>
      <c r="AN263" s="58"/>
      <c r="AO263" s="58"/>
      <c r="AP263" s="58"/>
      <c r="AQ263" s="58"/>
      <c r="AR263" s="58"/>
      <c r="AS263" s="58"/>
      <c r="AT263" s="58"/>
    </row>
    <row r="264" spans="1:46" ht="12.75" customHeight="1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  <c r="AD264" s="58"/>
      <c r="AE264" s="58"/>
      <c r="AF264" s="58"/>
      <c r="AG264" s="58"/>
      <c r="AH264" s="58"/>
      <c r="AI264" s="58"/>
      <c r="AJ264" s="58"/>
      <c r="AK264" s="58"/>
      <c r="AL264" s="58"/>
      <c r="AM264" s="58"/>
      <c r="AN264" s="58"/>
      <c r="AO264" s="58"/>
      <c r="AP264" s="58"/>
      <c r="AQ264" s="58"/>
      <c r="AR264" s="58"/>
      <c r="AS264" s="58"/>
      <c r="AT264" s="58"/>
    </row>
    <row r="265" spans="1:46" ht="12.75" customHeight="1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  <c r="AK265" s="58"/>
      <c r="AL265" s="58"/>
      <c r="AM265" s="58"/>
      <c r="AN265" s="58"/>
      <c r="AO265" s="58"/>
      <c r="AP265" s="58"/>
      <c r="AQ265" s="58"/>
      <c r="AR265" s="58"/>
      <c r="AS265" s="58"/>
      <c r="AT265" s="58"/>
    </row>
    <row r="266" spans="1:46" ht="12.75" customHeight="1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  <c r="AD266" s="58"/>
      <c r="AE266" s="58"/>
      <c r="AF266" s="58"/>
      <c r="AG266" s="58"/>
      <c r="AH266" s="58"/>
      <c r="AI266" s="58"/>
      <c r="AJ266" s="58"/>
      <c r="AK266" s="58"/>
      <c r="AL266" s="58"/>
      <c r="AM266" s="58"/>
      <c r="AN266" s="58"/>
      <c r="AO266" s="58"/>
      <c r="AP266" s="58"/>
      <c r="AQ266" s="58"/>
      <c r="AR266" s="58"/>
      <c r="AS266" s="58"/>
      <c r="AT266" s="58"/>
    </row>
    <row r="267" spans="1:46" ht="12.75" customHeight="1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  <c r="AK267" s="58"/>
      <c r="AL267" s="58"/>
      <c r="AM267" s="58"/>
      <c r="AN267" s="58"/>
      <c r="AO267" s="58"/>
      <c r="AP267" s="58"/>
      <c r="AQ267" s="58"/>
      <c r="AR267" s="58"/>
      <c r="AS267" s="58"/>
      <c r="AT267" s="58"/>
    </row>
    <row r="268" spans="1:46" ht="12.75" customHeight="1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  <c r="AD268" s="58"/>
      <c r="AE268" s="58"/>
      <c r="AF268" s="58"/>
      <c r="AG268" s="58"/>
      <c r="AH268" s="58"/>
      <c r="AI268" s="58"/>
      <c r="AJ268" s="58"/>
      <c r="AK268" s="58"/>
      <c r="AL268" s="58"/>
      <c r="AM268" s="58"/>
      <c r="AN268" s="58"/>
      <c r="AO268" s="58"/>
      <c r="AP268" s="58"/>
      <c r="AQ268" s="58"/>
      <c r="AR268" s="58"/>
      <c r="AS268" s="58"/>
      <c r="AT268" s="58"/>
    </row>
    <row r="269" spans="1:46" ht="12.75" customHeight="1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  <c r="AD269" s="58"/>
      <c r="AE269" s="58"/>
      <c r="AF269" s="58"/>
      <c r="AG269" s="58"/>
      <c r="AH269" s="58"/>
      <c r="AI269" s="58"/>
      <c r="AJ269" s="58"/>
      <c r="AK269" s="58"/>
      <c r="AL269" s="58"/>
      <c r="AM269" s="58"/>
      <c r="AN269" s="58"/>
      <c r="AO269" s="58"/>
      <c r="AP269" s="58"/>
      <c r="AQ269" s="58"/>
      <c r="AR269" s="58"/>
      <c r="AS269" s="58"/>
      <c r="AT269" s="58"/>
    </row>
    <row r="270" spans="1:46" ht="12.75" customHeight="1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  <c r="AK270" s="58"/>
      <c r="AL270" s="58"/>
      <c r="AM270" s="58"/>
      <c r="AN270" s="58"/>
      <c r="AO270" s="58"/>
      <c r="AP270" s="58"/>
      <c r="AQ270" s="58"/>
      <c r="AR270" s="58"/>
      <c r="AS270" s="58"/>
      <c r="AT270" s="58"/>
    </row>
    <row r="271" spans="1:46" ht="12.75" customHeight="1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  <c r="AD271" s="58"/>
      <c r="AE271" s="58"/>
      <c r="AF271" s="58"/>
      <c r="AG271" s="58"/>
      <c r="AH271" s="58"/>
      <c r="AI271" s="58"/>
      <c r="AJ271" s="58"/>
      <c r="AK271" s="58"/>
      <c r="AL271" s="58"/>
      <c r="AM271" s="58"/>
      <c r="AN271" s="58"/>
      <c r="AO271" s="58"/>
      <c r="AP271" s="58"/>
      <c r="AQ271" s="58"/>
      <c r="AR271" s="58"/>
      <c r="AS271" s="58"/>
      <c r="AT271" s="58"/>
    </row>
    <row r="272" spans="1:46" ht="12.75" customHeight="1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  <c r="AD272" s="58"/>
      <c r="AE272" s="58"/>
      <c r="AF272" s="58"/>
      <c r="AG272" s="58"/>
      <c r="AH272" s="58"/>
      <c r="AI272" s="58"/>
      <c r="AJ272" s="58"/>
      <c r="AK272" s="58"/>
      <c r="AL272" s="58"/>
      <c r="AM272" s="58"/>
      <c r="AN272" s="58"/>
      <c r="AO272" s="58"/>
      <c r="AP272" s="58"/>
      <c r="AQ272" s="58"/>
      <c r="AR272" s="58"/>
      <c r="AS272" s="58"/>
      <c r="AT272" s="58"/>
    </row>
    <row r="273" spans="1:46" ht="12.75" customHeight="1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  <c r="AK273" s="58"/>
      <c r="AL273" s="58"/>
      <c r="AM273" s="58"/>
      <c r="AN273" s="58"/>
      <c r="AO273" s="58"/>
      <c r="AP273" s="58"/>
      <c r="AQ273" s="58"/>
      <c r="AR273" s="58"/>
      <c r="AS273" s="58"/>
      <c r="AT273" s="58"/>
    </row>
    <row r="274" spans="1:46" ht="12.75" customHeight="1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  <c r="AD274" s="58"/>
      <c r="AE274" s="58"/>
      <c r="AF274" s="58"/>
      <c r="AG274" s="58"/>
      <c r="AH274" s="58"/>
      <c r="AI274" s="58"/>
      <c r="AJ274" s="58"/>
      <c r="AK274" s="58"/>
      <c r="AL274" s="58"/>
      <c r="AM274" s="58"/>
      <c r="AN274" s="58"/>
      <c r="AO274" s="58"/>
      <c r="AP274" s="58"/>
      <c r="AQ274" s="58"/>
      <c r="AR274" s="58"/>
      <c r="AS274" s="58"/>
      <c r="AT274" s="58"/>
    </row>
    <row r="275" spans="1:46" ht="12.75" customHeight="1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  <c r="AK275" s="58"/>
      <c r="AL275" s="58"/>
      <c r="AM275" s="58"/>
      <c r="AN275" s="58"/>
      <c r="AO275" s="58"/>
      <c r="AP275" s="58"/>
      <c r="AQ275" s="58"/>
      <c r="AR275" s="58"/>
      <c r="AS275" s="58"/>
      <c r="AT275" s="58"/>
    </row>
    <row r="276" spans="1:46" ht="12.75" customHeight="1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  <c r="AD276" s="58"/>
      <c r="AE276" s="58"/>
      <c r="AF276" s="58"/>
      <c r="AG276" s="58"/>
      <c r="AH276" s="58"/>
      <c r="AI276" s="58"/>
      <c r="AJ276" s="58"/>
      <c r="AK276" s="58"/>
      <c r="AL276" s="58"/>
      <c r="AM276" s="58"/>
      <c r="AN276" s="58"/>
      <c r="AO276" s="58"/>
      <c r="AP276" s="58"/>
      <c r="AQ276" s="58"/>
      <c r="AR276" s="58"/>
      <c r="AS276" s="58"/>
      <c r="AT276" s="58"/>
    </row>
    <row r="277" spans="1:46" ht="12.75" customHeight="1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  <c r="AK277" s="58"/>
      <c r="AL277" s="58"/>
      <c r="AM277" s="58"/>
      <c r="AN277" s="58"/>
      <c r="AO277" s="58"/>
      <c r="AP277" s="58"/>
      <c r="AQ277" s="58"/>
      <c r="AR277" s="58"/>
      <c r="AS277" s="58"/>
      <c r="AT277" s="58"/>
    </row>
    <row r="278" spans="1:46" ht="12.75" customHeight="1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  <c r="AK278" s="58"/>
      <c r="AL278" s="58"/>
      <c r="AM278" s="58"/>
      <c r="AN278" s="58"/>
      <c r="AO278" s="58"/>
      <c r="AP278" s="58"/>
      <c r="AQ278" s="58"/>
      <c r="AR278" s="58"/>
      <c r="AS278" s="58"/>
      <c r="AT278" s="58"/>
    </row>
    <row r="279" spans="1:46" ht="12.75" customHeight="1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  <c r="AD279" s="58"/>
      <c r="AE279" s="58"/>
      <c r="AF279" s="58"/>
      <c r="AG279" s="58"/>
      <c r="AH279" s="58"/>
      <c r="AI279" s="58"/>
      <c r="AJ279" s="58"/>
      <c r="AK279" s="58"/>
      <c r="AL279" s="58"/>
      <c r="AM279" s="58"/>
      <c r="AN279" s="58"/>
      <c r="AO279" s="58"/>
      <c r="AP279" s="58"/>
      <c r="AQ279" s="58"/>
      <c r="AR279" s="58"/>
      <c r="AS279" s="58"/>
      <c r="AT279" s="58"/>
    </row>
    <row r="280" spans="1:46" ht="12.75" customHeight="1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  <c r="AD280" s="58"/>
      <c r="AE280" s="58"/>
      <c r="AF280" s="58"/>
      <c r="AG280" s="58"/>
      <c r="AH280" s="58"/>
      <c r="AI280" s="58"/>
      <c r="AJ280" s="58"/>
      <c r="AK280" s="58"/>
      <c r="AL280" s="58"/>
      <c r="AM280" s="58"/>
      <c r="AN280" s="58"/>
      <c r="AO280" s="58"/>
      <c r="AP280" s="58"/>
      <c r="AQ280" s="58"/>
      <c r="AR280" s="58"/>
      <c r="AS280" s="58"/>
      <c r="AT280" s="58"/>
    </row>
    <row r="281" spans="1:46" ht="12.75" customHeight="1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  <c r="AD281" s="58"/>
      <c r="AE281" s="58"/>
      <c r="AF281" s="58"/>
      <c r="AG281" s="58"/>
      <c r="AH281" s="58"/>
      <c r="AI281" s="58"/>
      <c r="AJ281" s="58"/>
      <c r="AK281" s="58"/>
      <c r="AL281" s="58"/>
      <c r="AM281" s="58"/>
      <c r="AN281" s="58"/>
      <c r="AO281" s="58"/>
      <c r="AP281" s="58"/>
      <c r="AQ281" s="58"/>
      <c r="AR281" s="58"/>
      <c r="AS281" s="58"/>
      <c r="AT281" s="58"/>
    </row>
    <row r="282" spans="1:46" ht="12.75" customHeight="1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  <c r="AD282" s="58"/>
      <c r="AE282" s="58"/>
      <c r="AF282" s="58"/>
      <c r="AG282" s="58"/>
      <c r="AH282" s="58"/>
      <c r="AI282" s="58"/>
      <c r="AJ282" s="58"/>
      <c r="AK282" s="58"/>
      <c r="AL282" s="58"/>
      <c r="AM282" s="58"/>
      <c r="AN282" s="58"/>
      <c r="AO282" s="58"/>
      <c r="AP282" s="58"/>
      <c r="AQ282" s="58"/>
      <c r="AR282" s="58"/>
      <c r="AS282" s="58"/>
      <c r="AT282" s="58"/>
    </row>
    <row r="283" spans="1:46" ht="12.75" customHeight="1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  <c r="AK283" s="58"/>
      <c r="AL283" s="58"/>
      <c r="AM283" s="58"/>
      <c r="AN283" s="58"/>
      <c r="AO283" s="58"/>
      <c r="AP283" s="58"/>
      <c r="AQ283" s="58"/>
      <c r="AR283" s="58"/>
      <c r="AS283" s="58"/>
      <c r="AT283" s="58"/>
    </row>
    <row r="284" spans="1:46" ht="12.75" customHeight="1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  <c r="AD284" s="58"/>
      <c r="AE284" s="58"/>
      <c r="AF284" s="58"/>
      <c r="AG284" s="58"/>
      <c r="AH284" s="58"/>
      <c r="AI284" s="58"/>
      <c r="AJ284" s="58"/>
      <c r="AK284" s="58"/>
      <c r="AL284" s="58"/>
      <c r="AM284" s="58"/>
      <c r="AN284" s="58"/>
      <c r="AO284" s="58"/>
      <c r="AP284" s="58"/>
      <c r="AQ284" s="58"/>
      <c r="AR284" s="58"/>
      <c r="AS284" s="58"/>
      <c r="AT284" s="58"/>
    </row>
    <row r="285" spans="1:46" ht="12.75" customHeight="1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  <c r="AD285" s="58"/>
      <c r="AE285" s="58"/>
      <c r="AF285" s="58"/>
      <c r="AG285" s="58"/>
      <c r="AH285" s="58"/>
      <c r="AI285" s="58"/>
      <c r="AJ285" s="58"/>
      <c r="AK285" s="58"/>
      <c r="AL285" s="58"/>
      <c r="AM285" s="58"/>
      <c r="AN285" s="58"/>
      <c r="AO285" s="58"/>
      <c r="AP285" s="58"/>
      <c r="AQ285" s="58"/>
      <c r="AR285" s="58"/>
      <c r="AS285" s="58"/>
      <c r="AT285" s="58"/>
    </row>
    <row r="286" spans="1:46" ht="12.75" customHeight="1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  <c r="AK286" s="58"/>
      <c r="AL286" s="58"/>
      <c r="AM286" s="58"/>
      <c r="AN286" s="58"/>
      <c r="AO286" s="58"/>
      <c r="AP286" s="58"/>
      <c r="AQ286" s="58"/>
      <c r="AR286" s="58"/>
      <c r="AS286" s="58"/>
      <c r="AT286" s="58"/>
    </row>
    <row r="287" spans="1:46" ht="12.75" customHeight="1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  <c r="AD287" s="58"/>
      <c r="AE287" s="58"/>
      <c r="AF287" s="58"/>
      <c r="AG287" s="58"/>
      <c r="AH287" s="58"/>
      <c r="AI287" s="58"/>
      <c r="AJ287" s="58"/>
      <c r="AK287" s="58"/>
      <c r="AL287" s="58"/>
      <c r="AM287" s="58"/>
      <c r="AN287" s="58"/>
      <c r="AO287" s="58"/>
      <c r="AP287" s="58"/>
      <c r="AQ287" s="58"/>
      <c r="AR287" s="58"/>
      <c r="AS287" s="58"/>
      <c r="AT287" s="58"/>
    </row>
    <row r="288" spans="1:46" ht="12.75" customHeight="1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  <c r="AD288" s="58"/>
      <c r="AE288" s="58"/>
      <c r="AF288" s="58"/>
      <c r="AG288" s="58"/>
      <c r="AH288" s="58"/>
      <c r="AI288" s="58"/>
      <c r="AJ288" s="58"/>
      <c r="AK288" s="58"/>
      <c r="AL288" s="58"/>
      <c r="AM288" s="58"/>
      <c r="AN288" s="58"/>
      <c r="AO288" s="58"/>
      <c r="AP288" s="58"/>
      <c r="AQ288" s="58"/>
      <c r="AR288" s="58"/>
      <c r="AS288" s="58"/>
      <c r="AT288" s="58"/>
    </row>
    <row r="289" spans="1:46" ht="12.75" customHeight="1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  <c r="AD289" s="58"/>
      <c r="AE289" s="58"/>
      <c r="AF289" s="58"/>
      <c r="AG289" s="58"/>
      <c r="AH289" s="58"/>
      <c r="AI289" s="58"/>
      <c r="AJ289" s="58"/>
      <c r="AK289" s="58"/>
      <c r="AL289" s="58"/>
      <c r="AM289" s="58"/>
      <c r="AN289" s="58"/>
      <c r="AO289" s="58"/>
      <c r="AP289" s="58"/>
      <c r="AQ289" s="58"/>
      <c r="AR289" s="58"/>
      <c r="AS289" s="58"/>
      <c r="AT289" s="58"/>
    </row>
    <row r="290" spans="1:46" ht="12.75" customHeight="1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  <c r="AD290" s="58"/>
      <c r="AE290" s="58"/>
      <c r="AF290" s="58"/>
      <c r="AG290" s="58"/>
      <c r="AH290" s="58"/>
      <c r="AI290" s="58"/>
      <c r="AJ290" s="58"/>
      <c r="AK290" s="58"/>
      <c r="AL290" s="58"/>
      <c r="AM290" s="58"/>
      <c r="AN290" s="58"/>
      <c r="AO290" s="58"/>
      <c r="AP290" s="58"/>
      <c r="AQ290" s="58"/>
      <c r="AR290" s="58"/>
      <c r="AS290" s="58"/>
      <c r="AT290" s="58"/>
    </row>
    <row r="291" spans="1:46" ht="12.75" customHeight="1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  <c r="AD291" s="58"/>
      <c r="AE291" s="58"/>
      <c r="AF291" s="58"/>
      <c r="AG291" s="58"/>
      <c r="AH291" s="58"/>
      <c r="AI291" s="58"/>
      <c r="AJ291" s="58"/>
      <c r="AK291" s="58"/>
      <c r="AL291" s="58"/>
      <c r="AM291" s="58"/>
      <c r="AN291" s="58"/>
      <c r="AO291" s="58"/>
      <c r="AP291" s="58"/>
      <c r="AQ291" s="58"/>
      <c r="AR291" s="58"/>
      <c r="AS291" s="58"/>
      <c r="AT291" s="58"/>
    </row>
    <row r="292" spans="1:46" ht="12.75" customHeight="1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  <c r="AD292" s="58"/>
      <c r="AE292" s="58"/>
      <c r="AF292" s="58"/>
      <c r="AG292" s="58"/>
      <c r="AH292" s="58"/>
      <c r="AI292" s="58"/>
      <c r="AJ292" s="58"/>
      <c r="AK292" s="58"/>
      <c r="AL292" s="58"/>
      <c r="AM292" s="58"/>
      <c r="AN292" s="58"/>
      <c r="AO292" s="58"/>
      <c r="AP292" s="58"/>
      <c r="AQ292" s="58"/>
      <c r="AR292" s="58"/>
      <c r="AS292" s="58"/>
      <c r="AT292" s="58"/>
    </row>
    <row r="293" spans="1:46" ht="12.75" customHeight="1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  <c r="AD293" s="58"/>
      <c r="AE293" s="58"/>
      <c r="AF293" s="58"/>
      <c r="AG293" s="58"/>
      <c r="AH293" s="58"/>
      <c r="AI293" s="58"/>
      <c r="AJ293" s="58"/>
      <c r="AK293" s="58"/>
      <c r="AL293" s="58"/>
      <c r="AM293" s="58"/>
      <c r="AN293" s="58"/>
      <c r="AO293" s="58"/>
      <c r="AP293" s="58"/>
      <c r="AQ293" s="58"/>
      <c r="AR293" s="58"/>
      <c r="AS293" s="58"/>
      <c r="AT293" s="58"/>
    </row>
    <row r="294" spans="1:46" ht="12.75" customHeight="1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  <c r="AK294" s="58"/>
      <c r="AL294" s="58"/>
      <c r="AM294" s="58"/>
      <c r="AN294" s="58"/>
      <c r="AO294" s="58"/>
      <c r="AP294" s="58"/>
      <c r="AQ294" s="58"/>
      <c r="AR294" s="58"/>
      <c r="AS294" s="58"/>
      <c r="AT294" s="58"/>
    </row>
    <row r="295" spans="1:46" ht="12.75" customHeight="1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  <c r="AD295" s="58"/>
      <c r="AE295" s="58"/>
      <c r="AF295" s="58"/>
      <c r="AG295" s="58"/>
      <c r="AH295" s="58"/>
      <c r="AI295" s="58"/>
      <c r="AJ295" s="58"/>
      <c r="AK295" s="58"/>
      <c r="AL295" s="58"/>
      <c r="AM295" s="58"/>
      <c r="AN295" s="58"/>
      <c r="AO295" s="58"/>
      <c r="AP295" s="58"/>
      <c r="AQ295" s="58"/>
      <c r="AR295" s="58"/>
      <c r="AS295" s="58"/>
      <c r="AT295" s="58"/>
    </row>
    <row r="296" spans="1:46" ht="12.75" customHeight="1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  <c r="AD296" s="58"/>
      <c r="AE296" s="58"/>
      <c r="AF296" s="58"/>
      <c r="AG296" s="58"/>
      <c r="AH296" s="58"/>
      <c r="AI296" s="58"/>
      <c r="AJ296" s="58"/>
      <c r="AK296" s="58"/>
      <c r="AL296" s="58"/>
      <c r="AM296" s="58"/>
      <c r="AN296" s="58"/>
      <c r="AO296" s="58"/>
      <c r="AP296" s="58"/>
      <c r="AQ296" s="58"/>
      <c r="AR296" s="58"/>
      <c r="AS296" s="58"/>
      <c r="AT296" s="58"/>
    </row>
    <row r="297" spans="1:46" ht="12.75" customHeight="1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  <c r="AK297" s="58"/>
      <c r="AL297" s="58"/>
      <c r="AM297" s="58"/>
      <c r="AN297" s="58"/>
      <c r="AO297" s="58"/>
      <c r="AP297" s="58"/>
      <c r="AQ297" s="58"/>
      <c r="AR297" s="58"/>
      <c r="AS297" s="58"/>
      <c r="AT297" s="58"/>
    </row>
    <row r="298" spans="1:46" ht="12.75" customHeight="1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  <c r="AD298" s="58"/>
      <c r="AE298" s="58"/>
      <c r="AF298" s="58"/>
      <c r="AG298" s="58"/>
      <c r="AH298" s="58"/>
      <c r="AI298" s="58"/>
      <c r="AJ298" s="58"/>
      <c r="AK298" s="58"/>
      <c r="AL298" s="58"/>
      <c r="AM298" s="58"/>
      <c r="AN298" s="58"/>
      <c r="AO298" s="58"/>
      <c r="AP298" s="58"/>
      <c r="AQ298" s="58"/>
      <c r="AR298" s="58"/>
      <c r="AS298" s="58"/>
      <c r="AT298" s="58"/>
    </row>
    <row r="299" spans="1:46" ht="12.75" customHeight="1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  <c r="AD299" s="58"/>
      <c r="AE299" s="58"/>
      <c r="AF299" s="58"/>
      <c r="AG299" s="58"/>
      <c r="AH299" s="58"/>
      <c r="AI299" s="58"/>
      <c r="AJ299" s="58"/>
      <c r="AK299" s="58"/>
      <c r="AL299" s="58"/>
      <c r="AM299" s="58"/>
      <c r="AN299" s="58"/>
      <c r="AO299" s="58"/>
      <c r="AP299" s="58"/>
      <c r="AQ299" s="58"/>
      <c r="AR299" s="58"/>
      <c r="AS299" s="58"/>
      <c r="AT299" s="58"/>
    </row>
    <row r="300" spans="1:46" ht="12.75" customHeight="1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  <c r="AD300" s="58"/>
      <c r="AE300" s="58"/>
      <c r="AF300" s="58"/>
      <c r="AG300" s="58"/>
      <c r="AH300" s="58"/>
      <c r="AI300" s="58"/>
      <c r="AJ300" s="58"/>
      <c r="AK300" s="58"/>
      <c r="AL300" s="58"/>
      <c r="AM300" s="58"/>
      <c r="AN300" s="58"/>
      <c r="AO300" s="58"/>
      <c r="AP300" s="58"/>
      <c r="AQ300" s="58"/>
      <c r="AR300" s="58"/>
      <c r="AS300" s="58"/>
      <c r="AT300" s="58"/>
    </row>
    <row r="301" spans="1:46" ht="12.75" customHeight="1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8"/>
      <c r="AN301" s="58"/>
      <c r="AO301" s="58"/>
      <c r="AP301" s="58"/>
      <c r="AQ301" s="58"/>
      <c r="AR301" s="58"/>
      <c r="AS301" s="58"/>
      <c r="AT301" s="58"/>
    </row>
    <row r="302" spans="1:46" ht="12.75" customHeight="1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8"/>
      <c r="AN302" s="58"/>
      <c r="AO302" s="58"/>
      <c r="AP302" s="58"/>
      <c r="AQ302" s="58"/>
      <c r="AR302" s="58"/>
      <c r="AS302" s="58"/>
      <c r="AT302" s="58"/>
    </row>
    <row r="303" spans="1:46" ht="12.75" customHeight="1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8"/>
      <c r="AN303" s="58"/>
      <c r="AO303" s="58"/>
      <c r="AP303" s="58"/>
      <c r="AQ303" s="58"/>
      <c r="AR303" s="58"/>
      <c r="AS303" s="58"/>
      <c r="AT303" s="58"/>
    </row>
    <row r="304" spans="1:46" ht="12.75" customHeight="1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8"/>
      <c r="AN304" s="58"/>
      <c r="AO304" s="58"/>
      <c r="AP304" s="58"/>
      <c r="AQ304" s="58"/>
      <c r="AR304" s="58"/>
      <c r="AS304" s="58"/>
      <c r="AT304" s="58"/>
    </row>
    <row r="305" spans="1:46" ht="12.75" customHeight="1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8"/>
      <c r="AN305" s="58"/>
      <c r="AO305" s="58"/>
      <c r="AP305" s="58"/>
      <c r="AQ305" s="58"/>
      <c r="AR305" s="58"/>
      <c r="AS305" s="58"/>
      <c r="AT305" s="58"/>
    </row>
    <row r="306" spans="1:46" ht="12.75" customHeight="1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8"/>
      <c r="AN306" s="58"/>
      <c r="AO306" s="58"/>
      <c r="AP306" s="58"/>
      <c r="AQ306" s="58"/>
      <c r="AR306" s="58"/>
      <c r="AS306" s="58"/>
      <c r="AT306" s="58"/>
    </row>
    <row r="307" spans="1:46" ht="12.75" customHeight="1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8"/>
      <c r="AN307" s="58"/>
      <c r="AO307" s="58"/>
      <c r="AP307" s="58"/>
      <c r="AQ307" s="58"/>
      <c r="AR307" s="58"/>
      <c r="AS307" s="58"/>
      <c r="AT307" s="58"/>
    </row>
    <row r="308" spans="1:46" ht="12.75" customHeight="1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8"/>
      <c r="AN308" s="58"/>
      <c r="AO308" s="58"/>
      <c r="AP308" s="58"/>
      <c r="AQ308" s="58"/>
      <c r="AR308" s="58"/>
      <c r="AS308" s="58"/>
      <c r="AT308" s="58"/>
    </row>
    <row r="309" spans="1:46" ht="12.75" customHeight="1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8"/>
      <c r="AN309" s="58"/>
      <c r="AO309" s="58"/>
      <c r="AP309" s="58"/>
      <c r="AQ309" s="58"/>
      <c r="AR309" s="58"/>
      <c r="AS309" s="58"/>
      <c r="AT309" s="58"/>
    </row>
    <row r="310" spans="1:46" ht="12.75" customHeight="1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8"/>
      <c r="AN310" s="58"/>
      <c r="AO310" s="58"/>
      <c r="AP310" s="58"/>
      <c r="AQ310" s="58"/>
      <c r="AR310" s="58"/>
      <c r="AS310" s="58"/>
      <c r="AT310" s="58"/>
    </row>
    <row r="311" spans="1:46" ht="12.75" customHeight="1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8"/>
      <c r="AN311" s="58"/>
      <c r="AO311" s="58"/>
      <c r="AP311" s="58"/>
      <c r="AQ311" s="58"/>
      <c r="AR311" s="58"/>
      <c r="AS311" s="58"/>
      <c r="AT311" s="58"/>
    </row>
    <row r="312" spans="1:46" ht="12.75" customHeight="1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8"/>
      <c r="AN312" s="58"/>
      <c r="AO312" s="58"/>
      <c r="AP312" s="58"/>
      <c r="AQ312" s="58"/>
      <c r="AR312" s="58"/>
      <c r="AS312" s="58"/>
      <c r="AT312" s="58"/>
    </row>
    <row r="313" spans="1:46" ht="12.75" customHeight="1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8"/>
      <c r="AN313" s="58"/>
      <c r="AO313" s="58"/>
      <c r="AP313" s="58"/>
      <c r="AQ313" s="58"/>
      <c r="AR313" s="58"/>
      <c r="AS313" s="58"/>
      <c r="AT313" s="58"/>
    </row>
    <row r="314" spans="1:46" ht="12.75" customHeight="1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8"/>
      <c r="AN314" s="58"/>
      <c r="AO314" s="58"/>
      <c r="AP314" s="58"/>
      <c r="AQ314" s="58"/>
      <c r="AR314" s="58"/>
      <c r="AS314" s="58"/>
      <c r="AT314" s="58"/>
    </row>
    <row r="315" spans="1:46" ht="12.75" customHeight="1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8"/>
      <c r="AN315" s="58"/>
      <c r="AO315" s="58"/>
      <c r="AP315" s="58"/>
      <c r="AQ315" s="58"/>
      <c r="AR315" s="58"/>
      <c r="AS315" s="58"/>
      <c r="AT315" s="58"/>
    </row>
    <row r="316" spans="1:46" ht="12.75" customHeight="1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8"/>
      <c r="AN316" s="58"/>
      <c r="AO316" s="58"/>
      <c r="AP316" s="58"/>
      <c r="AQ316" s="58"/>
      <c r="AR316" s="58"/>
      <c r="AS316" s="58"/>
      <c r="AT316" s="58"/>
    </row>
    <row r="317" spans="1:46" ht="12.75" customHeight="1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8"/>
      <c r="AN317" s="58"/>
      <c r="AO317" s="58"/>
      <c r="AP317" s="58"/>
      <c r="AQ317" s="58"/>
      <c r="AR317" s="58"/>
      <c r="AS317" s="58"/>
      <c r="AT317" s="58"/>
    </row>
    <row r="318" spans="1:46" ht="12.75" customHeight="1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8"/>
      <c r="AN318" s="58"/>
      <c r="AO318" s="58"/>
      <c r="AP318" s="58"/>
      <c r="AQ318" s="58"/>
      <c r="AR318" s="58"/>
      <c r="AS318" s="58"/>
      <c r="AT318" s="58"/>
    </row>
    <row r="319" spans="1:46" ht="12.75" customHeight="1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8"/>
      <c r="AN319" s="58"/>
      <c r="AO319" s="58"/>
      <c r="AP319" s="58"/>
      <c r="AQ319" s="58"/>
      <c r="AR319" s="58"/>
      <c r="AS319" s="58"/>
      <c r="AT319" s="58"/>
    </row>
    <row r="320" spans="1:46" ht="12.75" customHeight="1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8"/>
      <c r="AN320" s="58"/>
      <c r="AO320" s="58"/>
      <c r="AP320" s="58"/>
      <c r="AQ320" s="58"/>
      <c r="AR320" s="58"/>
      <c r="AS320" s="58"/>
      <c r="AT320" s="58"/>
    </row>
    <row r="321" spans="1:46" ht="12.75" customHeight="1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8"/>
      <c r="AN321" s="58"/>
      <c r="AO321" s="58"/>
      <c r="AP321" s="58"/>
      <c r="AQ321" s="58"/>
      <c r="AR321" s="58"/>
      <c r="AS321" s="58"/>
      <c r="AT321" s="58"/>
    </row>
    <row r="322" spans="1:46" ht="12.75" customHeight="1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8"/>
      <c r="AN322" s="58"/>
      <c r="AO322" s="58"/>
      <c r="AP322" s="58"/>
      <c r="AQ322" s="58"/>
      <c r="AR322" s="58"/>
      <c r="AS322" s="58"/>
      <c r="AT322" s="58"/>
    </row>
    <row r="323" spans="1:46" ht="12.75" customHeight="1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8"/>
      <c r="AN323" s="58"/>
      <c r="AO323" s="58"/>
      <c r="AP323" s="58"/>
      <c r="AQ323" s="58"/>
      <c r="AR323" s="58"/>
      <c r="AS323" s="58"/>
      <c r="AT323" s="58"/>
    </row>
    <row r="324" spans="1:46" ht="12.75" customHeight="1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8"/>
      <c r="AN324" s="58"/>
      <c r="AO324" s="58"/>
      <c r="AP324" s="58"/>
      <c r="AQ324" s="58"/>
      <c r="AR324" s="58"/>
      <c r="AS324" s="58"/>
      <c r="AT324" s="58"/>
    </row>
    <row r="325" spans="1:46" ht="12.75" customHeight="1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8"/>
      <c r="AN325" s="58"/>
      <c r="AO325" s="58"/>
      <c r="AP325" s="58"/>
      <c r="AQ325" s="58"/>
      <c r="AR325" s="58"/>
      <c r="AS325" s="58"/>
      <c r="AT325" s="58"/>
    </row>
    <row r="326" spans="1:46" ht="12.75" customHeight="1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8"/>
      <c r="AN326" s="58"/>
      <c r="AO326" s="58"/>
      <c r="AP326" s="58"/>
      <c r="AQ326" s="58"/>
      <c r="AR326" s="58"/>
      <c r="AS326" s="58"/>
      <c r="AT326" s="58"/>
    </row>
    <row r="327" spans="1:46" ht="12.75" customHeight="1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8"/>
      <c r="AN327" s="58"/>
      <c r="AO327" s="58"/>
      <c r="AP327" s="58"/>
      <c r="AQ327" s="58"/>
      <c r="AR327" s="58"/>
      <c r="AS327" s="58"/>
      <c r="AT327" s="58"/>
    </row>
    <row r="328" spans="1:46" ht="12.75" customHeight="1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</row>
    <row r="329" spans="1:46" ht="12.75" customHeight="1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8"/>
      <c r="AN329" s="58"/>
      <c r="AO329" s="58"/>
      <c r="AP329" s="58"/>
      <c r="AQ329" s="58"/>
      <c r="AR329" s="58"/>
      <c r="AS329" s="58"/>
      <c r="AT329" s="58"/>
    </row>
    <row r="330" spans="1:46" ht="12.75" customHeight="1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8"/>
      <c r="AN330" s="58"/>
      <c r="AO330" s="58"/>
      <c r="AP330" s="58"/>
      <c r="AQ330" s="58"/>
      <c r="AR330" s="58"/>
      <c r="AS330" s="58"/>
      <c r="AT330" s="58"/>
    </row>
    <row r="331" spans="1:46" ht="12.75" customHeight="1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8"/>
      <c r="AN331" s="58"/>
      <c r="AO331" s="58"/>
      <c r="AP331" s="58"/>
      <c r="AQ331" s="58"/>
      <c r="AR331" s="58"/>
      <c r="AS331" s="58"/>
      <c r="AT331" s="58"/>
    </row>
    <row r="332" spans="1:46" ht="12.75" customHeight="1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</row>
    <row r="333" spans="1:46" ht="12.75" customHeight="1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8"/>
      <c r="AN333" s="58"/>
      <c r="AO333" s="58"/>
      <c r="AP333" s="58"/>
      <c r="AQ333" s="58"/>
      <c r="AR333" s="58"/>
      <c r="AS333" s="58"/>
      <c r="AT333" s="58"/>
    </row>
    <row r="334" spans="1:46" ht="12.75" customHeight="1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</row>
    <row r="335" spans="1:46" ht="12.75" customHeight="1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8"/>
      <c r="AN335" s="58"/>
      <c r="AO335" s="58"/>
      <c r="AP335" s="58"/>
      <c r="AQ335" s="58"/>
      <c r="AR335" s="58"/>
      <c r="AS335" s="58"/>
      <c r="AT335" s="58"/>
    </row>
    <row r="336" spans="1:46" ht="12.75" customHeight="1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8"/>
      <c r="AN336" s="58"/>
      <c r="AO336" s="58"/>
      <c r="AP336" s="58"/>
      <c r="AQ336" s="58"/>
      <c r="AR336" s="58"/>
      <c r="AS336" s="58"/>
      <c r="AT336" s="58"/>
    </row>
    <row r="337" spans="1:46" ht="12.75" customHeight="1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8"/>
      <c r="AN337" s="58"/>
      <c r="AO337" s="58"/>
      <c r="AP337" s="58"/>
      <c r="AQ337" s="58"/>
      <c r="AR337" s="58"/>
      <c r="AS337" s="58"/>
      <c r="AT337" s="58"/>
    </row>
    <row r="338" spans="1:46" ht="12.75" customHeight="1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8"/>
      <c r="AN338" s="58"/>
      <c r="AO338" s="58"/>
      <c r="AP338" s="58"/>
      <c r="AQ338" s="58"/>
      <c r="AR338" s="58"/>
      <c r="AS338" s="58"/>
      <c r="AT338" s="58"/>
    </row>
    <row r="339" spans="1:46" ht="12.75" customHeight="1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8"/>
      <c r="AN339" s="58"/>
      <c r="AO339" s="58"/>
      <c r="AP339" s="58"/>
      <c r="AQ339" s="58"/>
      <c r="AR339" s="58"/>
      <c r="AS339" s="58"/>
      <c r="AT339" s="58"/>
    </row>
    <row r="340" spans="1:46" ht="12.75" customHeight="1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8"/>
      <c r="AN340" s="58"/>
      <c r="AO340" s="58"/>
      <c r="AP340" s="58"/>
      <c r="AQ340" s="58"/>
      <c r="AR340" s="58"/>
      <c r="AS340" s="58"/>
      <c r="AT340" s="58"/>
    </row>
    <row r="341" spans="1:46" ht="12.75" customHeight="1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8"/>
      <c r="AN341" s="58"/>
      <c r="AO341" s="58"/>
      <c r="AP341" s="58"/>
      <c r="AQ341" s="58"/>
      <c r="AR341" s="58"/>
      <c r="AS341" s="58"/>
      <c r="AT341" s="58"/>
    </row>
    <row r="342" spans="1:46" ht="12.75" customHeight="1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8"/>
      <c r="AN342" s="58"/>
      <c r="AO342" s="58"/>
      <c r="AP342" s="58"/>
      <c r="AQ342" s="58"/>
      <c r="AR342" s="58"/>
      <c r="AS342" s="58"/>
      <c r="AT342" s="58"/>
    </row>
    <row r="343" spans="1:46" ht="12.75" customHeight="1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8"/>
      <c r="AN343" s="58"/>
      <c r="AO343" s="58"/>
      <c r="AP343" s="58"/>
      <c r="AQ343" s="58"/>
      <c r="AR343" s="58"/>
      <c r="AS343" s="58"/>
      <c r="AT343" s="58"/>
    </row>
    <row r="344" spans="1:46" ht="12.75" customHeight="1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8"/>
      <c r="AN344" s="58"/>
      <c r="AO344" s="58"/>
      <c r="AP344" s="58"/>
      <c r="AQ344" s="58"/>
      <c r="AR344" s="58"/>
      <c r="AS344" s="58"/>
      <c r="AT344" s="58"/>
    </row>
    <row r="345" spans="1:46" ht="12.75" customHeight="1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8"/>
      <c r="AN345" s="58"/>
      <c r="AO345" s="58"/>
      <c r="AP345" s="58"/>
      <c r="AQ345" s="58"/>
      <c r="AR345" s="58"/>
      <c r="AS345" s="58"/>
      <c r="AT345" s="58"/>
    </row>
    <row r="346" spans="1:46" ht="12.75" customHeight="1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8"/>
      <c r="AN346" s="58"/>
      <c r="AO346" s="58"/>
      <c r="AP346" s="58"/>
      <c r="AQ346" s="58"/>
      <c r="AR346" s="58"/>
      <c r="AS346" s="58"/>
      <c r="AT346" s="58"/>
    </row>
    <row r="347" spans="1:46" ht="12.75" customHeight="1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8"/>
      <c r="AN347" s="58"/>
      <c r="AO347" s="58"/>
      <c r="AP347" s="58"/>
      <c r="AQ347" s="58"/>
      <c r="AR347" s="58"/>
      <c r="AS347" s="58"/>
      <c r="AT347" s="58"/>
    </row>
    <row r="348" spans="1:46" ht="12.75" customHeight="1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8"/>
      <c r="AN348" s="58"/>
      <c r="AO348" s="58"/>
      <c r="AP348" s="58"/>
      <c r="AQ348" s="58"/>
      <c r="AR348" s="58"/>
      <c r="AS348" s="58"/>
      <c r="AT348" s="58"/>
    </row>
    <row r="349" spans="1:46" ht="12.75" customHeight="1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8"/>
      <c r="AN349" s="58"/>
      <c r="AO349" s="58"/>
      <c r="AP349" s="58"/>
      <c r="AQ349" s="58"/>
      <c r="AR349" s="58"/>
      <c r="AS349" s="58"/>
      <c r="AT349" s="58"/>
    </row>
    <row r="350" spans="1:46" ht="12.75" customHeight="1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8"/>
      <c r="AN350" s="58"/>
      <c r="AO350" s="58"/>
      <c r="AP350" s="58"/>
      <c r="AQ350" s="58"/>
      <c r="AR350" s="58"/>
      <c r="AS350" s="58"/>
      <c r="AT350" s="58"/>
    </row>
    <row r="351" spans="1:46" ht="12.75" customHeight="1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8"/>
      <c r="AN351" s="58"/>
      <c r="AO351" s="58"/>
      <c r="AP351" s="58"/>
      <c r="AQ351" s="58"/>
      <c r="AR351" s="58"/>
      <c r="AS351" s="58"/>
      <c r="AT351" s="58"/>
    </row>
    <row r="352" spans="1:46" ht="12.75" customHeight="1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8"/>
      <c r="AN352" s="58"/>
      <c r="AO352" s="58"/>
      <c r="AP352" s="58"/>
      <c r="AQ352" s="58"/>
      <c r="AR352" s="58"/>
      <c r="AS352" s="58"/>
      <c r="AT352" s="58"/>
    </row>
    <row r="353" spans="1:46" ht="12.75" customHeight="1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8"/>
      <c r="AN353" s="58"/>
      <c r="AO353" s="58"/>
      <c r="AP353" s="58"/>
      <c r="AQ353" s="58"/>
      <c r="AR353" s="58"/>
      <c r="AS353" s="58"/>
      <c r="AT353" s="58"/>
    </row>
    <row r="354" spans="1:46" ht="12.75" customHeight="1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8"/>
      <c r="AN354" s="58"/>
      <c r="AO354" s="58"/>
      <c r="AP354" s="58"/>
      <c r="AQ354" s="58"/>
      <c r="AR354" s="58"/>
      <c r="AS354" s="58"/>
      <c r="AT354" s="58"/>
    </row>
    <row r="355" spans="1:46" ht="12.75" customHeight="1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8"/>
      <c r="AN355" s="58"/>
      <c r="AO355" s="58"/>
      <c r="AP355" s="58"/>
      <c r="AQ355" s="58"/>
      <c r="AR355" s="58"/>
      <c r="AS355" s="58"/>
      <c r="AT355" s="58"/>
    </row>
    <row r="356" spans="1:46" ht="12.75" customHeight="1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8"/>
      <c r="AN356" s="58"/>
      <c r="AO356" s="58"/>
      <c r="AP356" s="58"/>
      <c r="AQ356" s="58"/>
      <c r="AR356" s="58"/>
      <c r="AS356" s="58"/>
      <c r="AT356" s="58"/>
    </row>
    <row r="357" spans="1:46" ht="12.75" customHeight="1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8"/>
      <c r="AN357" s="58"/>
      <c r="AO357" s="58"/>
      <c r="AP357" s="58"/>
      <c r="AQ357" s="58"/>
      <c r="AR357" s="58"/>
      <c r="AS357" s="58"/>
      <c r="AT357" s="58"/>
    </row>
    <row r="358" spans="1:46" ht="12.75" customHeight="1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8"/>
      <c r="AN358" s="58"/>
      <c r="AO358" s="58"/>
      <c r="AP358" s="58"/>
      <c r="AQ358" s="58"/>
      <c r="AR358" s="58"/>
      <c r="AS358" s="58"/>
      <c r="AT358" s="58"/>
    </row>
    <row r="359" spans="1:46" ht="12.75" customHeight="1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8"/>
      <c r="AN359" s="58"/>
      <c r="AO359" s="58"/>
      <c r="AP359" s="58"/>
      <c r="AQ359" s="58"/>
      <c r="AR359" s="58"/>
      <c r="AS359" s="58"/>
      <c r="AT359" s="58"/>
    </row>
    <row r="360" spans="1:46" ht="12.75" customHeight="1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8"/>
      <c r="AN360" s="58"/>
      <c r="AO360" s="58"/>
      <c r="AP360" s="58"/>
      <c r="AQ360" s="58"/>
      <c r="AR360" s="58"/>
      <c r="AS360" s="58"/>
      <c r="AT360" s="58"/>
    </row>
    <row r="361" spans="1:46" ht="12.75" customHeight="1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8"/>
      <c r="AN361" s="58"/>
      <c r="AO361" s="58"/>
      <c r="AP361" s="58"/>
      <c r="AQ361" s="58"/>
      <c r="AR361" s="58"/>
      <c r="AS361" s="58"/>
      <c r="AT361" s="58"/>
    </row>
    <row r="362" spans="1:46" ht="12.75" customHeight="1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8"/>
      <c r="AN362" s="58"/>
      <c r="AO362" s="58"/>
      <c r="AP362" s="58"/>
      <c r="AQ362" s="58"/>
      <c r="AR362" s="58"/>
      <c r="AS362" s="58"/>
      <c r="AT362" s="58"/>
    </row>
    <row r="363" spans="1:46" ht="12.75" customHeight="1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8"/>
      <c r="AN363" s="58"/>
      <c r="AO363" s="58"/>
      <c r="AP363" s="58"/>
      <c r="AQ363" s="58"/>
      <c r="AR363" s="58"/>
      <c r="AS363" s="58"/>
      <c r="AT363" s="58"/>
    </row>
    <row r="364" spans="1:46" ht="12.75" customHeight="1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</row>
    <row r="365" spans="1:46" ht="12.75" customHeight="1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8"/>
      <c r="AN365" s="58"/>
      <c r="AO365" s="58"/>
      <c r="AP365" s="58"/>
      <c r="AQ365" s="58"/>
      <c r="AR365" s="58"/>
      <c r="AS365" s="58"/>
      <c r="AT365" s="58"/>
    </row>
    <row r="366" spans="1:46" ht="12.75" customHeight="1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8"/>
      <c r="AN366" s="58"/>
      <c r="AO366" s="58"/>
      <c r="AP366" s="58"/>
      <c r="AQ366" s="58"/>
      <c r="AR366" s="58"/>
      <c r="AS366" s="58"/>
      <c r="AT366" s="58"/>
    </row>
    <row r="367" spans="1:46" ht="12.75" customHeight="1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8"/>
      <c r="AN367" s="58"/>
      <c r="AO367" s="58"/>
      <c r="AP367" s="58"/>
      <c r="AQ367" s="58"/>
      <c r="AR367" s="58"/>
      <c r="AS367" s="58"/>
      <c r="AT367" s="58"/>
    </row>
    <row r="368" spans="1:46" ht="12.75" customHeight="1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8"/>
      <c r="AN368" s="58"/>
      <c r="AO368" s="58"/>
      <c r="AP368" s="58"/>
      <c r="AQ368" s="58"/>
      <c r="AR368" s="58"/>
      <c r="AS368" s="58"/>
      <c r="AT368" s="58"/>
    </row>
    <row r="369" spans="1:46" ht="12.75" customHeight="1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8"/>
      <c r="AN369" s="58"/>
      <c r="AO369" s="58"/>
      <c r="AP369" s="58"/>
      <c r="AQ369" s="58"/>
      <c r="AR369" s="58"/>
      <c r="AS369" s="58"/>
      <c r="AT369" s="58"/>
    </row>
    <row r="370" spans="1:46" ht="12.75" customHeight="1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</row>
    <row r="371" spans="1:46" ht="12.75" customHeight="1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8"/>
      <c r="AN371" s="58"/>
      <c r="AO371" s="58"/>
      <c r="AP371" s="58"/>
      <c r="AQ371" s="58"/>
      <c r="AR371" s="58"/>
      <c r="AS371" s="58"/>
      <c r="AT371" s="58"/>
    </row>
    <row r="372" spans="1:46" ht="12.75" customHeight="1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8"/>
      <c r="AN372" s="58"/>
      <c r="AO372" s="58"/>
      <c r="AP372" s="58"/>
      <c r="AQ372" s="58"/>
      <c r="AR372" s="58"/>
      <c r="AS372" s="58"/>
      <c r="AT372" s="58"/>
    </row>
    <row r="373" spans="1:46" ht="12.75" customHeight="1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8"/>
      <c r="AN373" s="58"/>
      <c r="AO373" s="58"/>
      <c r="AP373" s="58"/>
      <c r="AQ373" s="58"/>
      <c r="AR373" s="58"/>
      <c r="AS373" s="58"/>
      <c r="AT373" s="58"/>
    </row>
    <row r="374" spans="1:46" ht="12.75" customHeight="1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8"/>
      <c r="AN374" s="58"/>
      <c r="AO374" s="58"/>
      <c r="AP374" s="58"/>
      <c r="AQ374" s="58"/>
      <c r="AR374" s="58"/>
      <c r="AS374" s="58"/>
      <c r="AT374" s="58"/>
    </row>
    <row r="375" spans="1:46" ht="12.75" customHeight="1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8"/>
      <c r="AN375" s="58"/>
      <c r="AO375" s="58"/>
      <c r="AP375" s="58"/>
      <c r="AQ375" s="58"/>
      <c r="AR375" s="58"/>
      <c r="AS375" s="58"/>
      <c r="AT375" s="58"/>
    </row>
    <row r="376" spans="1:46" ht="12.75" customHeight="1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8"/>
      <c r="AN376" s="58"/>
      <c r="AO376" s="58"/>
      <c r="AP376" s="58"/>
      <c r="AQ376" s="58"/>
      <c r="AR376" s="58"/>
      <c r="AS376" s="58"/>
      <c r="AT376" s="58"/>
    </row>
    <row r="377" spans="1:46" ht="12.75" customHeight="1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8"/>
      <c r="AN377" s="58"/>
      <c r="AO377" s="58"/>
      <c r="AP377" s="58"/>
      <c r="AQ377" s="58"/>
      <c r="AR377" s="58"/>
      <c r="AS377" s="58"/>
      <c r="AT377" s="58"/>
    </row>
    <row r="378" spans="1:46" ht="12.75" customHeight="1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8"/>
      <c r="AN378" s="58"/>
      <c r="AO378" s="58"/>
      <c r="AP378" s="58"/>
      <c r="AQ378" s="58"/>
      <c r="AR378" s="58"/>
      <c r="AS378" s="58"/>
      <c r="AT378" s="58"/>
    </row>
    <row r="379" spans="1:46" ht="12.75" customHeight="1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8"/>
      <c r="AN379" s="58"/>
      <c r="AO379" s="58"/>
      <c r="AP379" s="58"/>
      <c r="AQ379" s="58"/>
      <c r="AR379" s="58"/>
      <c r="AS379" s="58"/>
      <c r="AT379" s="58"/>
    </row>
    <row r="380" spans="1:46" ht="12.75" customHeight="1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8"/>
      <c r="AN380" s="58"/>
      <c r="AO380" s="58"/>
      <c r="AP380" s="58"/>
      <c r="AQ380" s="58"/>
      <c r="AR380" s="58"/>
      <c r="AS380" s="58"/>
      <c r="AT380" s="58"/>
    </row>
    <row r="381" spans="1:46" ht="12.75" customHeight="1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8"/>
      <c r="AN381" s="58"/>
      <c r="AO381" s="58"/>
      <c r="AP381" s="58"/>
      <c r="AQ381" s="58"/>
      <c r="AR381" s="58"/>
      <c r="AS381" s="58"/>
      <c r="AT381" s="58"/>
    </row>
    <row r="382" spans="1:46" ht="12.75" customHeight="1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8"/>
      <c r="AN382" s="58"/>
      <c r="AO382" s="58"/>
      <c r="AP382" s="58"/>
      <c r="AQ382" s="58"/>
      <c r="AR382" s="58"/>
      <c r="AS382" s="58"/>
      <c r="AT382" s="58"/>
    </row>
    <row r="383" spans="1:46" ht="12.75" customHeight="1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8"/>
      <c r="AN383" s="58"/>
      <c r="AO383" s="58"/>
      <c r="AP383" s="58"/>
      <c r="AQ383" s="58"/>
      <c r="AR383" s="58"/>
      <c r="AS383" s="58"/>
      <c r="AT383" s="58"/>
    </row>
    <row r="384" spans="1:46" ht="12.75" customHeight="1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8"/>
      <c r="AN384" s="58"/>
      <c r="AO384" s="58"/>
      <c r="AP384" s="58"/>
      <c r="AQ384" s="58"/>
      <c r="AR384" s="58"/>
      <c r="AS384" s="58"/>
      <c r="AT384" s="58"/>
    </row>
    <row r="385" spans="1:46" ht="12.75" customHeight="1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8"/>
      <c r="AN385" s="58"/>
      <c r="AO385" s="58"/>
      <c r="AP385" s="58"/>
      <c r="AQ385" s="58"/>
      <c r="AR385" s="58"/>
      <c r="AS385" s="58"/>
      <c r="AT385" s="58"/>
    </row>
    <row r="386" spans="1:46" ht="12.75" customHeight="1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8"/>
      <c r="AN386" s="58"/>
      <c r="AO386" s="58"/>
      <c r="AP386" s="58"/>
      <c r="AQ386" s="58"/>
      <c r="AR386" s="58"/>
      <c r="AS386" s="58"/>
      <c r="AT386" s="58"/>
    </row>
    <row r="387" spans="1:46" ht="12.75" customHeight="1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8"/>
      <c r="AN387" s="58"/>
      <c r="AO387" s="58"/>
      <c r="AP387" s="58"/>
      <c r="AQ387" s="58"/>
      <c r="AR387" s="58"/>
      <c r="AS387" s="58"/>
      <c r="AT387" s="58"/>
    </row>
    <row r="388" spans="1:46" ht="12.75" customHeight="1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8"/>
      <c r="AN388" s="58"/>
      <c r="AO388" s="58"/>
      <c r="AP388" s="58"/>
      <c r="AQ388" s="58"/>
      <c r="AR388" s="58"/>
      <c r="AS388" s="58"/>
      <c r="AT388" s="58"/>
    </row>
    <row r="389" spans="1:46" ht="12.75" customHeight="1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8"/>
      <c r="AN389" s="58"/>
      <c r="AO389" s="58"/>
      <c r="AP389" s="58"/>
      <c r="AQ389" s="58"/>
      <c r="AR389" s="58"/>
      <c r="AS389" s="58"/>
      <c r="AT389" s="58"/>
    </row>
    <row r="390" spans="1:46" ht="12.75" customHeight="1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8"/>
      <c r="AN390" s="58"/>
      <c r="AO390" s="58"/>
      <c r="AP390" s="58"/>
      <c r="AQ390" s="58"/>
      <c r="AR390" s="58"/>
      <c r="AS390" s="58"/>
      <c r="AT390" s="58"/>
    </row>
    <row r="391" spans="1:46" ht="12.75" customHeight="1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8"/>
      <c r="AN391" s="58"/>
      <c r="AO391" s="58"/>
      <c r="AP391" s="58"/>
      <c r="AQ391" s="58"/>
      <c r="AR391" s="58"/>
      <c r="AS391" s="58"/>
      <c r="AT391" s="58"/>
    </row>
    <row r="392" spans="1:46" ht="12.75" customHeight="1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8"/>
      <c r="AN392" s="58"/>
      <c r="AO392" s="58"/>
      <c r="AP392" s="58"/>
      <c r="AQ392" s="58"/>
      <c r="AR392" s="58"/>
      <c r="AS392" s="58"/>
      <c r="AT392" s="58"/>
    </row>
    <row r="393" spans="1:46" ht="12.75" customHeight="1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8"/>
      <c r="AN393" s="58"/>
      <c r="AO393" s="58"/>
      <c r="AP393" s="58"/>
      <c r="AQ393" s="58"/>
      <c r="AR393" s="58"/>
      <c r="AS393" s="58"/>
      <c r="AT393" s="58"/>
    </row>
    <row r="394" spans="1:46" ht="12.75" customHeight="1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8"/>
      <c r="AN394" s="58"/>
      <c r="AO394" s="58"/>
      <c r="AP394" s="58"/>
      <c r="AQ394" s="58"/>
      <c r="AR394" s="58"/>
      <c r="AS394" s="58"/>
      <c r="AT394" s="58"/>
    </row>
    <row r="395" spans="1:46" ht="12.75" customHeight="1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8"/>
      <c r="AN395" s="58"/>
      <c r="AO395" s="58"/>
      <c r="AP395" s="58"/>
      <c r="AQ395" s="58"/>
      <c r="AR395" s="58"/>
      <c r="AS395" s="58"/>
      <c r="AT395" s="58"/>
    </row>
    <row r="396" spans="1:46" ht="12.75" customHeight="1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8"/>
      <c r="AN396" s="58"/>
      <c r="AO396" s="58"/>
      <c r="AP396" s="58"/>
      <c r="AQ396" s="58"/>
      <c r="AR396" s="58"/>
      <c r="AS396" s="58"/>
      <c r="AT396" s="58"/>
    </row>
    <row r="397" spans="1:46" ht="12.75" customHeight="1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8"/>
      <c r="AN397" s="58"/>
      <c r="AO397" s="58"/>
      <c r="AP397" s="58"/>
      <c r="AQ397" s="58"/>
      <c r="AR397" s="58"/>
      <c r="AS397" s="58"/>
      <c r="AT397" s="58"/>
    </row>
    <row r="398" spans="1:46" ht="12.75" customHeight="1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8"/>
      <c r="AN398" s="58"/>
      <c r="AO398" s="58"/>
      <c r="AP398" s="58"/>
      <c r="AQ398" s="58"/>
      <c r="AR398" s="58"/>
      <c r="AS398" s="58"/>
      <c r="AT398" s="58"/>
    </row>
    <row r="399" spans="1:46" ht="12.75" customHeight="1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8"/>
      <c r="AN399" s="58"/>
      <c r="AO399" s="58"/>
      <c r="AP399" s="58"/>
      <c r="AQ399" s="58"/>
      <c r="AR399" s="58"/>
      <c r="AS399" s="58"/>
      <c r="AT399" s="58"/>
    </row>
    <row r="400" spans="1:46" ht="12.75" customHeight="1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8"/>
      <c r="AN400" s="58"/>
      <c r="AO400" s="58"/>
      <c r="AP400" s="58"/>
      <c r="AQ400" s="58"/>
      <c r="AR400" s="58"/>
      <c r="AS400" s="58"/>
      <c r="AT400" s="58"/>
    </row>
    <row r="401" spans="1:46" ht="12.75" customHeight="1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8"/>
      <c r="AN401" s="58"/>
      <c r="AO401" s="58"/>
      <c r="AP401" s="58"/>
      <c r="AQ401" s="58"/>
      <c r="AR401" s="58"/>
      <c r="AS401" s="58"/>
      <c r="AT401" s="58"/>
    </row>
    <row r="402" spans="1:46" ht="12.75" customHeight="1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8"/>
      <c r="AN402" s="58"/>
      <c r="AO402" s="58"/>
      <c r="AP402" s="58"/>
      <c r="AQ402" s="58"/>
      <c r="AR402" s="58"/>
      <c r="AS402" s="58"/>
      <c r="AT402" s="58"/>
    </row>
    <row r="403" spans="1:46" ht="12.75" customHeight="1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8"/>
      <c r="AN403" s="58"/>
      <c r="AO403" s="58"/>
      <c r="AP403" s="58"/>
      <c r="AQ403" s="58"/>
      <c r="AR403" s="58"/>
      <c r="AS403" s="58"/>
      <c r="AT403" s="58"/>
    </row>
    <row r="404" spans="1:46" ht="12.75" customHeight="1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8"/>
      <c r="AN404" s="58"/>
      <c r="AO404" s="58"/>
      <c r="AP404" s="58"/>
      <c r="AQ404" s="58"/>
      <c r="AR404" s="58"/>
      <c r="AS404" s="58"/>
      <c r="AT404" s="58"/>
    </row>
    <row r="405" spans="1:46" ht="12.75" customHeight="1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8"/>
      <c r="AN405" s="58"/>
      <c r="AO405" s="58"/>
      <c r="AP405" s="58"/>
      <c r="AQ405" s="58"/>
      <c r="AR405" s="58"/>
      <c r="AS405" s="58"/>
      <c r="AT405" s="58"/>
    </row>
    <row r="406" spans="1:46" ht="12.75" customHeight="1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8"/>
      <c r="AN406" s="58"/>
      <c r="AO406" s="58"/>
      <c r="AP406" s="58"/>
      <c r="AQ406" s="58"/>
      <c r="AR406" s="58"/>
      <c r="AS406" s="58"/>
      <c r="AT406" s="58"/>
    </row>
    <row r="407" spans="1:46" ht="12.75" customHeight="1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8"/>
      <c r="AN407" s="58"/>
      <c r="AO407" s="58"/>
      <c r="AP407" s="58"/>
      <c r="AQ407" s="58"/>
      <c r="AR407" s="58"/>
      <c r="AS407" s="58"/>
      <c r="AT407" s="58"/>
    </row>
    <row r="408" spans="1:46" ht="12.75" customHeight="1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8"/>
      <c r="AN408" s="58"/>
      <c r="AO408" s="58"/>
      <c r="AP408" s="58"/>
      <c r="AQ408" s="58"/>
      <c r="AR408" s="58"/>
      <c r="AS408" s="58"/>
      <c r="AT408" s="58"/>
    </row>
    <row r="409" spans="1:46" ht="12.75" customHeight="1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8"/>
      <c r="AN409" s="58"/>
      <c r="AO409" s="58"/>
      <c r="AP409" s="58"/>
      <c r="AQ409" s="58"/>
      <c r="AR409" s="58"/>
      <c r="AS409" s="58"/>
      <c r="AT409" s="58"/>
    </row>
    <row r="410" spans="1:46" ht="12.75" customHeight="1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8"/>
      <c r="AN410" s="58"/>
      <c r="AO410" s="58"/>
      <c r="AP410" s="58"/>
      <c r="AQ410" s="58"/>
      <c r="AR410" s="58"/>
      <c r="AS410" s="58"/>
      <c r="AT410" s="58"/>
    </row>
    <row r="411" spans="1:46" ht="12.75" customHeight="1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8"/>
      <c r="AN411" s="58"/>
      <c r="AO411" s="58"/>
      <c r="AP411" s="58"/>
      <c r="AQ411" s="58"/>
      <c r="AR411" s="58"/>
      <c r="AS411" s="58"/>
      <c r="AT411" s="58"/>
    </row>
    <row r="412" spans="1:46" ht="12.75" customHeight="1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8"/>
      <c r="AN412" s="58"/>
      <c r="AO412" s="58"/>
      <c r="AP412" s="58"/>
      <c r="AQ412" s="58"/>
      <c r="AR412" s="58"/>
      <c r="AS412" s="58"/>
      <c r="AT412" s="58"/>
    </row>
    <row r="413" spans="1:46" ht="12.75" customHeight="1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8"/>
      <c r="AN413" s="58"/>
      <c r="AO413" s="58"/>
      <c r="AP413" s="58"/>
      <c r="AQ413" s="58"/>
      <c r="AR413" s="58"/>
      <c r="AS413" s="58"/>
      <c r="AT413" s="58"/>
    </row>
    <row r="414" spans="1:46" ht="12.75" customHeight="1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8"/>
      <c r="AN414" s="58"/>
      <c r="AO414" s="58"/>
      <c r="AP414" s="58"/>
      <c r="AQ414" s="58"/>
      <c r="AR414" s="58"/>
      <c r="AS414" s="58"/>
      <c r="AT414" s="58"/>
    </row>
    <row r="415" spans="1:46" ht="12.75" customHeight="1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8"/>
      <c r="AN415" s="58"/>
      <c r="AO415" s="58"/>
      <c r="AP415" s="58"/>
      <c r="AQ415" s="58"/>
      <c r="AR415" s="58"/>
      <c r="AS415" s="58"/>
      <c r="AT415" s="58"/>
    </row>
    <row r="416" spans="1:46" ht="12.75" customHeight="1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8"/>
      <c r="AN416" s="58"/>
      <c r="AO416" s="58"/>
      <c r="AP416" s="58"/>
      <c r="AQ416" s="58"/>
      <c r="AR416" s="58"/>
      <c r="AS416" s="58"/>
      <c r="AT416" s="58"/>
    </row>
    <row r="417" spans="1:46" ht="12.75" customHeight="1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8"/>
      <c r="AN417" s="58"/>
      <c r="AO417" s="58"/>
      <c r="AP417" s="58"/>
      <c r="AQ417" s="58"/>
      <c r="AR417" s="58"/>
      <c r="AS417" s="58"/>
      <c r="AT417" s="58"/>
    </row>
    <row r="418" spans="1:46" ht="12.75" customHeight="1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8"/>
      <c r="AN418" s="58"/>
      <c r="AO418" s="58"/>
      <c r="AP418" s="58"/>
      <c r="AQ418" s="58"/>
      <c r="AR418" s="58"/>
      <c r="AS418" s="58"/>
      <c r="AT418" s="58"/>
    </row>
    <row r="419" spans="1:46" ht="12.75" customHeight="1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8"/>
      <c r="AN419" s="58"/>
      <c r="AO419" s="58"/>
      <c r="AP419" s="58"/>
      <c r="AQ419" s="58"/>
      <c r="AR419" s="58"/>
      <c r="AS419" s="58"/>
      <c r="AT419" s="58"/>
    </row>
    <row r="420" spans="1:46" ht="12.75" customHeight="1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8"/>
      <c r="AN420" s="58"/>
      <c r="AO420" s="58"/>
      <c r="AP420" s="58"/>
      <c r="AQ420" s="58"/>
      <c r="AR420" s="58"/>
      <c r="AS420" s="58"/>
      <c r="AT420" s="58"/>
    </row>
    <row r="421" spans="1:46" ht="12.75" customHeight="1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8"/>
      <c r="AN421" s="58"/>
      <c r="AO421" s="58"/>
      <c r="AP421" s="58"/>
      <c r="AQ421" s="58"/>
      <c r="AR421" s="58"/>
      <c r="AS421" s="58"/>
      <c r="AT421" s="58"/>
    </row>
    <row r="422" spans="1:46" ht="12.75" customHeight="1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8"/>
      <c r="AN422" s="58"/>
      <c r="AO422" s="58"/>
      <c r="AP422" s="58"/>
      <c r="AQ422" s="58"/>
      <c r="AR422" s="58"/>
      <c r="AS422" s="58"/>
      <c r="AT422" s="58"/>
    </row>
    <row r="423" spans="1:46" ht="12.75" customHeight="1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8"/>
      <c r="AN423" s="58"/>
      <c r="AO423" s="58"/>
      <c r="AP423" s="58"/>
      <c r="AQ423" s="58"/>
      <c r="AR423" s="58"/>
      <c r="AS423" s="58"/>
      <c r="AT423" s="58"/>
    </row>
    <row r="424" spans="1:46" ht="12.75" customHeight="1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8"/>
      <c r="AN424" s="58"/>
      <c r="AO424" s="58"/>
      <c r="AP424" s="58"/>
      <c r="AQ424" s="58"/>
      <c r="AR424" s="58"/>
      <c r="AS424" s="58"/>
      <c r="AT424" s="58"/>
    </row>
    <row r="425" spans="1:46" ht="12.75" customHeight="1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8"/>
      <c r="AN425" s="58"/>
      <c r="AO425" s="58"/>
      <c r="AP425" s="58"/>
      <c r="AQ425" s="58"/>
      <c r="AR425" s="58"/>
      <c r="AS425" s="58"/>
      <c r="AT425" s="58"/>
    </row>
    <row r="426" spans="1:46" ht="12.75" customHeight="1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8"/>
      <c r="AN426" s="58"/>
      <c r="AO426" s="58"/>
      <c r="AP426" s="58"/>
      <c r="AQ426" s="58"/>
      <c r="AR426" s="58"/>
      <c r="AS426" s="58"/>
      <c r="AT426" s="58"/>
    </row>
    <row r="427" spans="1:46" ht="12.75" customHeight="1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8"/>
      <c r="AN427" s="58"/>
      <c r="AO427" s="58"/>
      <c r="AP427" s="58"/>
      <c r="AQ427" s="58"/>
      <c r="AR427" s="58"/>
      <c r="AS427" s="58"/>
      <c r="AT427" s="58"/>
    </row>
    <row r="428" spans="1:46" ht="12.75" customHeight="1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8"/>
      <c r="AN428" s="58"/>
      <c r="AO428" s="58"/>
      <c r="AP428" s="58"/>
      <c r="AQ428" s="58"/>
      <c r="AR428" s="58"/>
      <c r="AS428" s="58"/>
      <c r="AT428" s="58"/>
    </row>
    <row r="429" spans="1:46" ht="12.75" customHeight="1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8"/>
      <c r="AN429" s="58"/>
      <c r="AO429" s="58"/>
      <c r="AP429" s="58"/>
      <c r="AQ429" s="58"/>
      <c r="AR429" s="58"/>
      <c r="AS429" s="58"/>
      <c r="AT429" s="58"/>
    </row>
    <row r="430" spans="1:46" ht="12.75" customHeight="1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8"/>
      <c r="AN430" s="58"/>
      <c r="AO430" s="58"/>
      <c r="AP430" s="58"/>
      <c r="AQ430" s="58"/>
      <c r="AR430" s="58"/>
      <c r="AS430" s="58"/>
      <c r="AT430" s="58"/>
    </row>
    <row r="431" spans="1:46" ht="12.75" customHeight="1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8"/>
      <c r="AN431" s="58"/>
      <c r="AO431" s="58"/>
      <c r="AP431" s="58"/>
      <c r="AQ431" s="58"/>
      <c r="AR431" s="58"/>
      <c r="AS431" s="58"/>
      <c r="AT431" s="58"/>
    </row>
    <row r="432" spans="1:46" ht="12.75" customHeight="1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8"/>
      <c r="AN432" s="58"/>
      <c r="AO432" s="58"/>
      <c r="AP432" s="58"/>
      <c r="AQ432" s="58"/>
      <c r="AR432" s="58"/>
      <c r="AS432" s="58"/>
      <c r="AT432" s="58"/>
    </row>
    <row r="433" spans="1:46" ht="12.75" customHeight="1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8"/>
      <c r="AN433" s="58"/>
      <c r="AO433" s="58"/>
      <c r="AP433" s="58"/>
      <c r="AQ433" s="58"/>
      <c r="AR433" s="58"/>
      <c r="AS433" s="58"/>
      <c r="AT433" s="58"/>
    </row>
    <row r="434" spans="1:46" ht="12.75" customHeight="1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8"/>
      <c r="AN434" s="58"/>
      <c r="AO434" s="58"/>
      <c r="AP434" s="58"/>
      <c r="AQ434" s="58"/>
      <c r="AR434" s="58"/>
      <c r="AS434" s="58"/>
      <c r="AT434" s="58"/>
    </row>
    <row r="435" spans="1:46" ht="12.75" customHeight="1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8"/>
      <c r="AN435" s="58"/>
      <c r="AO435" s="58"/>
      <c r="AP435" s="58"/>
      <c r="AQ435" s="58"/>
      <c r="AR435" s="58"/>
      <c r="AS435" s="58"/>
      <c r="AT435" s="58"/>
    </row>
    <row r="436" spans="1:46" ht="12.75" customHeight="1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8"/>
      <c r="AN436" s="58"/>
      <c r="AO436" s="58"/>
      <c r="AP436" s="58"/>
      <c r="AQ436" s="58"/>
      <c r="AR436" s="58"/>
      <c r="AS436" s="58"/>
      <c r="AT436" s="58"/>
    </row>
    <row r="437" spans="1:46" ht="12.75" customHeight="1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8"/>
      <c r="AN437" s="58"/>
      <c r="AO437" s="58"/>
      <c r="AP437" s="58"/>
      <c r="AQ437" s="58"/>
      <c r="AR437" s="58"/>
      <c r="AS437" s="58"/>
      <c r="AT437" s="58"/>
    </row>
    <row r="438" spans="1:46" ht="12.75" customHeight="1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8"/>
      <c r="AN438" s="58"/>
      <c r="AO438" s="58"/>
      <c r="AP438" s="58"/>
      <c r="AQ438" s="58"/>
      <c r="AR438" s="58"/>
      <c r="AS438" s="58"/>
      <c r="AT438" s="58"/>
    </row>
    <row r="439" spans="1:46" ht="12.75" customHeight="1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8"/>
      <c r="AN439" s="58"/>
      <c r="AO439" s="58"/>
      <c r="AP439" s="58"/>
      <c r="AQ439" s="58"/>
      <c r="AR439" s="58"/>
      <c r="AS439" s="58"/>
      <c r="AT439" s="58"/>
    </row>
    <row r="440" spans="1:46" ht="12.75" customHeight="1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8"/>
      <c r="AN440" s="58"/>
      <c r="AO440" s="58"/>
      <c r="AP440" s="58"/>
      <c r="AQ440" s="58"/>
      <c r="AR440" s="58"/>
      <c r="AS440" s="58"/>
      <c r="AT440" s="58"/>
    </row>
    <row r="441" spans="1:46" ht="12.75" customHeight="1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8"/>
      <c r="AN441" s="58"/>
      <c r="AO441" s="58"/>
      <c r="AP441" s="58"/>
      <c r="AQ441" s="58"/>
      <c r="AR441" s="58"/>
      <c r="AS441" s="58"/>
      <c r="AT441" s="58"/>
    </row>
    <row r="442" spans="1:46" ht="12.75" customHeight="1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8"/>
      <c r="AN442" s="58"/>
      <c r="AO442" s="58"/>
      <c r="AP442" s="58"/>
      <c r="AQ442" s="58"/>
      <c r="AR442" s="58"/>
      <c r="AS442" s="58"/>
      <c r="AT442" s="58"/>
    </row>
    <row r="443" spans="1:46" ht="12.75" customHeight="1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8"/>
      <c r="AN443" s="58"/>
      <c r="AO443" s="58"/>
      <c r="AP443" s="58"/>
      <c r="AQ443" s="58"/>
      <c r="AR443" s="58"/>
      <c r="AS443" s="58"/>
      <c r="AT443" s="58"/>
    </row>
    <row r="444" spans="1:46" ht="12.75" customHeight="1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8"/>
      <c r="AN444" s="58"/>
      <c r="AO444" s="58"/>
      <c r="AP444" s="58"/>
      <c r="AQ444" s="58"/>
      <c r="AR444" s="58"/>
      <c r="AS444" s="58"/>
      <c r="AT444" s="58"/>
    </row>
    <row r="445" spans="1:46" ht="12.75" customHeight="1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8"/>
      <c r="AN445" s="58"/>
      <c r="AO445" s="58"/>
      <c r="AP445" s="58"/>
      <c r="AQ445" s="58"/>
      <c r="AR445" s="58"/>
      <c r="AS445" s="58"/>
      <c r="AT445" s="58"/>
    </row>
    <row r="446" spans="1:46" ht="12.75" customHeight="1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8"/>
      <c r="AN446" s="58"/>
      <c r="AO446" s="58"/>
      <c r="AP446" s="58"/>
      <c r="AQ446" s="58"/>
      <c r="AR446" s="58"/>
      <c r="AS446" s="58"/>
      <c r="AT446" s="58"/>
    </row>
    <row r="447" spans="1:46" ht="12.75" customHeight="1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8"/>
      <c r="AN447" s="58"/>
      <c r="AO447" s="58"/>
      <c r="AP447" s="58"/>
      <c r="AQ447" s="58"/>
      <c r="AR447" s="58"/>
      <c r="AS447" s="58"/>
      <c r="AT447" s="58"/>
    </row>
    <row r="448" spans="1:46" ht="12.75" customHeight="1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8"/>
      <c r="AN448" s="58"/>
      <c r="AO448" s="58"/>
      <c r="AP448" s="58"/>
      <c r="AQ448" s="58"/>
      <c r="AR448" s="58"/>
      <c r="AS448" s="58"/>
      <c r="AT448" s="58"/>
    </row>
    <row r="449" spans="1:46" ht="12.75" customHeight="1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8"/>
      <c r="AN449" s="58"/>
      <c r="AO449" s="58"/>
      <c r="AP449" s="58"/>
      <c r="AQ449" s="58"/>
      <c r="AR449" s="58"/>
      <c r="AS449" s="58"/>
      <c r="AT449" s="58"/>
    </row>
    <row r="450" spans="1:46" ht="12.75" customHeight="1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8"/>
      <c r="AN450" s="58"/>
      <c r="AO450" s="58"/>
      <c r="AP450" s="58"/>
      <c r="AQ450" s="58"/>
      <c r="AR450" s="58"/>
      <c r="AS450" s="58"/>
      <c r="AT450" s="58"/>
    </row>
    <row r="451" spans="1:46" ht="12.75" customHeight="1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8"/>
      <c r="AN451" s="58"/>
      <c r="AO451" s="58"/>
      <c r="AP451" s="58"/>
      <c r="AQ451" s="58"/>
      <c r="AR451" s="58"/>
      <c r="AS451" s="58"/>
      <c r="AT451" s="58"/>
    </row>
    <row r="452" spans="1:46" ht="12.75" customHeight="1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8"/>
      <c r="AN452" s="58"/>
      <c r="AO452" s="58"/>
      <c r="AP452" s="58"/>
      <c r="AQ452" s="58"/>
      <c r="AR452" s="58"/>
      <c r="AS452" s="58"/>
      <c r="AT452" s="58"/>
    </row>
    <row r="453" spans="1:46" ht="12.75" customHeight="1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8"/>
      <c r="AN453" s="58"/>
      <c r="AO453" s="58"/>
      <c r="AP453" s="58"/>
      <c r="AQ453" s="58"/>
      <c r="AR453" s="58"/>
      <c r="AS453" s="58"/>
      <c r="AT453" s="58"/>
    </row>
    <row r="454" spans="1:46" ht="12.75" customHeight="1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8"/>
      <c r="AN454" s="58"/>
      <c r="AO454" s="58"/>
      <c r="AP454" s="58"/>
      <c r="AQ454" s="58"/>
      <c r="AR454" s="58"/>
      <c r="AS454" s="58"/>
      <c r="AT454" s="58"/>
    </row>
    <row r="455" spans="1:46" ht="12.75" customHeight="1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8"/>
      <c r="AN455" s="58"/>
      <c r="AO455" s="58"/>
      <c r="AP455" s="58"/>
      <c r="AQ455" s="58"/>
      <c r="AR455" s="58"/>
      <c r="AS455" s="58"/>
      <c r="AT455" s="58"/>
    </row>
    <row r="456" spans="1:46" ht="12.75" customHeight="1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8"/>
      <c r="AN456" s="58"/>
      <c r="AO456" s="58"/>
      <c r="AP456" s="58"/>
      <c r="AQ456" s="58"/>
      <c r="AR456" s="58"/>
      <c r="AS456" s="58"/>
      <c r="AT456" s="58"/>
    </row>
    <row r="457" spans="1:46" ht="12.75" customHeight="1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8"/>
      <c r="AN457" s="58"/>
      <c r="AO457" s="58"/>
      <c r="AP457" s="58"/>
      <c r="AQ457" s="58"/>
      <c r="AR457" s="58"/>
      <c r="AS457" s="58"/>
      <c r="AT457" s="58"/>
    </row>
    <row r="458" spans="1:46" ht="12.75" customHeight="1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8"/>
      <c r="AN458" s="58"/>
      <c r="AO458" s="58"/>
      <c r="AP458" s="58"/>
      <c r="AQ458" s="58"/>
      <c r="AR458" s="58"/>
      <c r="AS458" s="58"/>
      <c r="AT458" s="58"/>
    </row>
    <row r="459" spans="1:46" ht="12.75" customHeight="1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8"/>
      <c r="AN459" s="58"/>
      <c r="AO459" s="58"/>
      <c r="AP459" s="58"/>
      <c r="AQ459" s="58"/>
      <c r="AR459" s="58"/>
      <c r="AS459" s="58"/>
      <c r="AT459" s="58"/>
    </row>
    <row r="460" spans="1:46" ht="12.75" customHeight="1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8"/>
      <c r="AN460" s="58"/>
      <c r="AO460" s="58"/>
      <c r="AP460" s="58"/>
      <c r="AQ460" s="58"/>
      <c r="AR460" s="58"/>
      <c r="AS460" s="58"/>
      <c r="AT460" s="58"/>
    </row>
    <row r="461" spans="1:46" ht="12.75" customHeight="1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8"/>
      <c r="AN461" s="58"/>
      <c r="AO461" s="58"/>
      <c r="AP461" s="58"/>
      <c r="AQ461" s="58"/>
      <c r="AR461" s="58"/>
      <c r="AS461" s="58"/>
      <c r="AT461" s="58"/>
    </row>
    <row r="462" spans="1:46" ht="12.75" customHeight="1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8"/>
      <c r="AN462" s="58"/>
      <c r="AO462" s="58"/>
      <c r="AP462" s="58"/>
      <c r="AQ462" s="58"/>
      <c r="AR462" s="58"/>
      <c r="AS462" s="58"/>
      <c r="AT462" s="58"/>
    </row>
    <row r="463" spans="1:46" ht="12.75" customHeight="1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8"/>
      <c r="AN463" s="58"/>
      <c r="AO463" s="58"/>
      <c r="AP463" s="58"/>
      <c r="AQ463" s="58"/>
      <c r="AR463" s="58"/>
      <c r="AS463" s="58"/>
      <c r="AT463" s="58"/>
    </row>
    <row r="464" spans="1:46" ht="12.75" customHeight="1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8"/>
      <c r="AN464" s="58"/>
      <c r="AO464" s="58"/>
      <c r="AP464" s="58"/>
      <c r="AQ464" s="58"/>
      <c r="AR464" s="58"/>
      <c r="AS464" s="58"/>
      <c r="AT464" s="58"/>
    </row>
    <row r="465" spans="1:46" ht="12.75" customHeight="1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8"/>
      <c r="AN465" s="58"/>
      <c r="AO465" s="58"/>
      <c r="AP465" s="58"/>
      <c r="AQ465" s="58"/>
      <c r="AR465" s="58"/>
      <c r="AS465" s="58"/>
      <c r="AT465" s="58"/>
    </row>
    <row r="466" spans="1:46" ht="12.75" customHeight="1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8"/>
      <c r="AN466" s="58"/>
      <c r="AO466" s="58"/>
      <c r="AP466" s="58"/>
      <c r="AQ466" s="58"/>
      <c r="AR466" s="58"/>
      <c r="AS466" s="58"/>
      <c r="AT466" s="58"/>
    </row>
    <row r="467" spans="1:46" ht="12.75" customHeight="1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8"/>
      <c r="AN467" s="58"/>
      <c r="AO467" s="58"/>
      <c r="AP467" s="58"/>
      <c r="AQ467" s="58"/>
      <c r="AR467" s="58"/>
      <c r="AS467" s="58"/>
      <c r="AT467" s="58"/>
    </row>
    <row r="468" spans="1:46" ht="12.75" customHeight="1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8"/>
      <c r="AN468" s="58"/>
      <c r="AO468" s="58"/>
      <c r="AP468" s="58"/>
      <c r="AQ468" s="58"/>
      <c r="AR468" s="58"/>
      <c r="AS468" s="58"/>
      <c r="AT468" s="58"/>
    </row>
    <row r="469" spans="1:46" ht="12.75" customHeight="1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8"/>
      <c r="AN469" s="58"/>
      <c r="AO469" s="58"/>
      <c r="AP469" s="58"/>
      <c r="AQ469" s="58"/>
      <c r="AR469" s="58"/>
      <c r="AS469" s="58"/>
      <c r="AT469" s="58"/>
    </row>
    <row r="470" spans="1:46" ht="12.75" customHeight="1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8"/>
      <c r="AN470" s="58"/>
      <c r="AO470" s="58"/>
      <c r="AP470" s="58"/>
      <c r="AQ470" s="58"/>
      <c r="AR470" s="58"/>
      <c r="AS470" s="58"/>
      <c r="AT470" s="58"/>
    </row>
    <row r="471" spans="1:46" ht="12.75" customHeight="1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8"/>
      <c r="AN471" s="58"/>
      <c r="AO471" s="58"/>
      <c r="AP471" s="58"/>
      <c r="AQ471" s="58"/>
      <c r="AR471" s="58"/>
      <c r="AS471" s="58"/>
      <c r="AT471" s="58"/>
    </row>
    <row r="472" spans="1:46" ht="12.75" customHeight="1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8"/>
      <c r="AN472" s="58"/>
      <c r="AO472" s="58"/>
      <c r="AP472" s="58"/>
      <c r="AQ472" s="58"/>
      <c r="AR472" s="58"/>
      <c r="AS472" s="58"/>
      <c r="AT472" s="58"/>
    </row>
    <row r="473" spans="1:46" ht="12.75" customHeight="1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8"/>
      <c r="AN473" s="58"/>
      <c r="AO473" s="58"/>
      <c r="AP473" s="58"/>
      <c r="AQ473" s="58"/>
      <c r="AR473" s="58"/>
      <c r="AS473" s="58"/>
      <c r="AT473" s="58"/>
    </row>
    <row r="474" spans="1:46" ht="12.75" customHeight="1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8"/>
      <c r="AN474" s="58"/>
      <c r="AO474" s="58"/>
      <c r="AP474" s="58"/>
      <c r="AQ474" s="58"/>
      <c r="AR474" s="58"/>
      <c r="AS474" s="58"/>
      <c r="AT474" s="58"/>
    </row>
    <row r="475" spans="1:46" ht="12.75" customHeight="1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8"/>
      <c r="AN475" s="58"/>
      <c r="AO475" s="58"/>
      <c r="AP475" s="58"/>
      <c r="AQ475" s="58"/>
      <c r="AR475" s="58"/>
      <c r="AS475" s="58"/>
      <c r="AT475" s="58"/>
    </row>
    <row r="476" spans="1:46" ht="12.75" customHeight="1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8"/>
      <c r="AN476" s="58"/>
      <c r="AO476" s="58"/>
      <c r="AP476" s="58"/>
      <c r="AQ476" s="58"/>
      <c r="AR476" s="58"/>
      <c r="AS476" s="58"/>
      <c r="AT476" s="58"/>
    </row>
    <row r="477" spans="1:46" ht="12.75" customHeight="1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8"/>
      <c r="AN477" s="58"/>
      <c r="AO477" s="58"/>
      <c r="AP477" s="58"/>
      <c r="AQ477" s="58"/>
      <c r="AR477" s="58"/>
      <c r="AS477" s="58"/>
      <c r="AT477" s="58"/>
    </row>
    <row r="478" spans="1:46" ht="12.75" customHeight="1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8"/>
      <c r="AN478" s="58"/>
      <c r="AO478" s="58"/>
      <c r="AP478" s="58"/>
      <c r="AQ478" s="58"/>
      <c r="AR478" s="58"/>
      <c r="AS478" s="58"/>
      <c r="AT478" s="58"/>
    </row>
    <row r="479" spans="1:46" ht="12.75" customHeight="1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8"/>
      <c r="AN479" s="58"/>
      <c r="AO479" s="58"/>
      <c r="AP479" s="58"/>
      <c r="AQ479" s="58"/>
      <c r="AR479" s="58"/>
      <c r="AS479" s="58"/>
      <c r="AT479" s="58"/>
    </row>
    <row r="480" spans="1:46" ht="12.75" customHeight="1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8"/>
      <c r="AN480" s="58"/>
      <c r="AO480" s="58"/>
      <c r="AP480" s="58"/>
      <c r="AQ480" s="58"/>
      <c r="AR480" s="58"/>
      <c r="AS480" s="58"/>
      <c r="AT480" s="58"/>
    </row>
    <row r="481" spans="1:46" ht="12.75" customHeight="1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8"/>
      <c r="AN481" s="58"/>
      <c r="AO481" s="58"/>
      <c r="AP481" s="58"/>
      <c r="AQ481" s="58"/>
      <c r="AR481" s="58"/>
      <c r="AS481" s="58"/>
      <c r="AT481" s="58"/>
    </row>
    <row r="482" spans="1:46" ht="12.75" customHeight="1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8"/>
      <c r="AN482" s="58"/>
      <c r="AO482" s="58"/>
      <c r="AP482" s="58"/>
      <c r="AQ482" s="58"/>
      <c r="AR482" s="58"/>
      <c r="AS482" s="58"/>
      <c r="AT482" s="58"/>
    </row>
    <row r="483" spans="1:46" ht="12.75" customHeight="1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8"/>
      <c r="AN483" s="58"/>
      <c r="AO483" s="58"/>
      <c r="AP483" s="58"/>
      <c r="AQ483" s="58"/>
      <c r="AR483" s="58"/>
      <c r="AS483" s="58"/>
      <c r="AT483" s="58"/>
    </row>
    <row r="484" spans="1:46" ht="12.75" customHeight="1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8"/>
      <c r="AN484" s="58"/>
      <c r="AO484" s="58"/>
      <c r="AP484" s="58"/>
      <c r="AQ484" s="58"/>
      <c r="AR484" s="58"/>
      <c r="AS484" s="58"/>
      <c r="AT484" s="58"/>
    </row>
    <row r="485" spans="1:46" ht="12.75" customHeight="1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8"/>
      <c r="AN485" s="58"/>
      <c r="AO485" s="58"/>
      <c r="AP485" s="58"/>
      <c r="AQ485" s="58"/>
      <c r="AR485" s="58"/>
      <c r="AS485" s="58"/>
      <c r="AT485" s="58"/>
    </row>
    <row r="486" spans="1:46" ht="12.75" customHeight="1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8"/>
      <c r="AN486" s="58"/>
      <c r="AO486" s="58"/>
      <c r="AP486" s="58"/>
      <c r="AQ486" s="58"/>
      <c r="AR486" s="58"/>
      <c r="AS486" s="58"/>
      <c r="AT486" s="58"/>
    </row>
    <row r="487" spans="1:46" ht="12.75" customHeight="1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8"/>
      <c r="AN487" s="58"/>
      <c r="AO487" s="58"/>
      <c r="AP487" s="58"/>
      <c r="AQ487" s="58"/>
      <c r="AR487" s="58"/>
      <c r="AS487" s="58"/>
      <c r="AT487" s="58"/>
    </row>
    <row r="488" spans="1:46" ht="12.75" customHeight="1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8"/>
      <c r="AN488" s="58"/>
      <c r="AO488" s="58"/>
      <c r="AP488" s="58"/>
      <c r="AQ488" s="58"/>
      <c r="AR488" s="58"/>
      <c r="AS488" s="58"/>
      <c r="AT488" s="58"/>
    </row>
    <row r="489" spans="1:46" ht="12.75" customHeight="1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8"/>
      <c r="AN489" s="58"/>
      <c r="AO489" s="58"/>
      <c r="AP489" s="58"/>
      <c r="AQ489" s="58"/>
      <c r="AR489" s="58"/>
      <c r="AS489" s="58"/>
      <c r="AT489" s="58"/>
    </row>
    <row r="490" spans="1:46" ht="12.75" customHeight="1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8"/>
      <c r="AN490" s="58"/>
      <c r="AO490" s="58"/>
      <c r="AP490" s="58"/>
      <c r="AQ490" s="58"/>
      <c r="AR490" s="58"/>
      <c r="AS490" s="58"/>
      <c r="AT490" s="58"/>
    </row>
    <row r="491" spans="1:46" ht="12.75" customHeight="1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8"/>
      <c r="AN491" s="58"/>
      <c r="AO491" s="58"/>
      <c r="AP491" s="58"/>
      <c r="AQ491" s="58"/>
      <c r="AR491" s="58"/>
      <c r="AS491" s="58"/>
      <c r="AT491" s="58"/>
    </row>
    <row r="492" spans="1:46" ht="12.75" customHeight="1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8"/>
      <c r="AN492" s="58"/>
      <c r="AO492" s="58"/>
      <c r="AP492" s="58"/>
      <c r="AQ492" s="58"/>
      <c r="AR492" s="58"/>
      <c r="AS492" s="58"/>
      <c r="AT492" s="58"/>
    </row>
    <row r="493" spans="1:46" ht="12.75" customHeight="1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8"/>
      <c r="AN493" s="58"/>
      <c r="AO493" s="58"/>
      <c r="AP493" s="58"/>
      <c r="AQ493" s="58"/>
      <c r="AR493" s="58"/>
      <c r="AS493" s="58"/>
      <c r="AT493" s="58"/>
    </row>
    <row r="494" spans="1:46" ht="12.75" customHeight="1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8"/>
      <c r="AN494" s="58"/>
      <c r="AO494" s="58"/>
      <c r="AP494" s="58"/>
      <c r="AQ494" s="58"/>
      <c r="AR494" s="58"/>
      <c r="AS494" s="58"/>
      <c r="AT494" s="58"/>
    </row>
    <row r="495" spans="1:46" ht="12.75" customHeight="1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8"/>
      <c r="AN495" s="58"/>
      <c r="AO495" s="58"/>
      <c r="AP495" s="58"/>
      <c r="AQ495" s="58"/>
      <c r="AR495" s="58"/>
      <c r="AS495" s="58"/>
      <c r="AT495" s="58"/>
    </row>
    <row r="496" spans="1:46" ht="12.75" customHeight="1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8"/>
      <c r="AN496" s="58"/>
      <c r="AO496" s="58"/>
      <c r="AP496" s="58"/>
      <c r="AQ496" s="58"/>
      <c r="AR496" s="58"/>
      <c r="AS496" s="58"/>
      <c r="AT496" s="58"/>
    </row>
    <row r="497" spans="1:46" ht="12.75" customHeight="1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8"/>
      <c r="AN497" s="58"/>
      <c r="AO497" s="58"/>
      <c r="AP497" s="58"/>
      <c r="AQ497" s="58"/>
      <c r="AR497" s="58"/>
      <c r="AS497" s="58"/>
      <c r="AT497" s="58"/>
    </row>
    <row r="498" spans="1:46" ht="12.75" customHeight="1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8"/>
      <c r="AN498" s="58"/>
      <c r="AO498" s="58"/>
      <c r="AP498" s="58"/>
      <c r="AQ498" s="58"/>
      <c r="AR498" s="58"/>
      <c r="AS498" s="58"/>
      <c r="AT498" s="58"/>
    </row>
    <row r="499" spans="1:46" ht="12.75" customHeight="1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8"/>
      <c r="AN499" s="58"/>
      <c r="AO499" s="58"/>
      <c r="AP499" s="58"/>
      <c r="AQ499" s="58"/>
      <c r="AR499" s="58"/>
      <c r="AS499" s="58"/>
      <c r="AT499" s="58"/>
    </row>
    <row r="500" spans="1:46" ht="12.75" customHeight="1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8"/>
      <c r="AN500" s="58"/>
      <c r="AO500" s="58"/>
      <c r="AP500" s="58"/>
      <c r="AQ500" s="58"/>
      <c r="AR500" s="58"/>
      <c r="AS500" s="58"/>
      <c r="AT500" s="58"/>
    </row>
    <row r="501" spans="1:46" ht="12.75" customHeight="1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8"/>
      <c r="AN501" s="58"/>
      <c r="AO501" s="58"/>
      <c r="AP501" s="58"/>
      <c r="AQ501" s="58"/>
      <c r="AR501" s="58"/>
      <c r="AS501" s="58"/>
      <c r="AT501" s="58"/>
    </row>
    <row r="502" spans="1:46" ht="12.75" customHeight="1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8"/>
      <c r="AN502" s="58"/>
      <c r="AO502" s="58"/>
      <c r="AP502" s="58"/>
      <c r="AQ502" s="58"/>
      <c r="AR502" s="58"/>
      <c r="AS502" s="58"/>
      <c r="AT502" s="58"/>
    </row>
    <row r="503" spans="1:46" ht="12.75" customHeight="1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8"/>
      <c r="AN503" s="58"/>
      <c r="AO503" s="58"/>
      <c r="AP503" s="58"/>
      <c r="AQ503" s="58"/>
      <c r="AR503" s="58"/>
      <c r="AS503" s="58"/>
      <c r="AT503" s="58"/>
    </row>
    <row r="504" spans="1:46" ht="12.75" customHeight="1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8"/>
      <c r="AN504" s="58"/>
      <c r="AO504" s="58"/>
      <c r="AP504" s="58"/>
      <c r="AQ504" s="58"/>
      <c r="AR504" s="58"/>
      <c r="AS504" s="58"/>
      <c r="AT504" s="58"/>
    </row>
    <row r="505" spans="1:46" ht="12.75" customHeight="1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8"/>
      <c r="AN505" s="58"/>
      <c r="AO505" s="58"/>
      <c r="AP505" s="58"/>
      <c r="AQ505" s="58"/>
      <c r="AR505" s="58"/>
      <c r="AS505" s="58"/>
      <c r="AT505" s="58"/>
    </row>
    <row r="506" spans="1:46" ht="12.75" customHeight="1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</row>
    <row r="507" spans="1:46" ht="12.75" customHeight="1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8"/>
      <c r="AN507" s="58"/>
      <c r="AO507" s="58"/>
      <c r="AP507" s="58"/>
      <c r="AQ507" s="58"/>
      <c r="AR507" s="58"/>
      <c r="AS507" s="58"/>
      <c r="AT507" s="58"/>
    </row>
    <row r="508" spans="1:46" ht="12.75" customHeight="1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8"/>
      <c r="AN508" s="58"/>
      <c r="AO508" s="58"/>
      <c r="AP508" s="58"/>
      <c r="AQ508" s="58"/>
      <c r="AR508" s="58"/>
      <c r="AS508" s="58"/>
      <c r="AT508" s="58"/>
    </row>
    <row r="509" spans="1:46" ht="12.75" customHeight="1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8"/>
      <c r="AN509" s="58"/>
      <c r="AO509" s="58"/>
      <c r="AP509" s="58"/>
      <c r="AQ509" s="58"/>
      <c r="AR509" s="58"/>
      <c r="AS509" s="58"/>
      <c r="AT509" s="58"/>
    </row>
    <row r="510" spans="1:46" ht="12.75" customHeight="1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8"/>
      <c r="AN510" s="58"/>
      <c r="AO510" s="58"/>
      <c r="AP510" s="58"/>
      <c r="AQ510" s="58"/>
      <c r="AR510" s="58"/>
      <c r="AS510" s="58"/>
      <c r="AT510" s="58"/>
    </row>
    <row r="511" spans="1:46" ht="12.75" customHeight="1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8"/>
      <c r="AN511" s="58"/>
      <c r="AO511" s="58"/>
      <c r="AP511" s="58"/>
      <c r="AQ511" s="58"/>
      <c r="AR511" s="58"/>
      <c r="AS511" s="58"/>
      <c r="AT511" s="58"/>
    </row>
    <row r="512" spans="1:46" ht="12.75" customHeight="1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8"/>
      <c r="AN512" s="58"/>
      <c r="AO512" s="58"/>
      <c r="AP512" s="58"/>
      <c r="AQ512" s="58"/>
      <c r="AR512" s="58"/>
      <c r="AS512" s="58"/>
      <c r="AT512" s="58"/>
    </row>
    <row r="513" spans="1:46" ht="12.75" customHeight="1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8"/>
      <c r="AN513" s="58"/>
      <c r="AO513" s="58"/>
      <c r="AP513" s="58"/>
      <c r="AQ513" s="58"/>
      <c r="AR513" s="58"/>
      <c r="AS513" s="58"/>
      <c r="AT513" s="58"/>
    </row>
    <row r="514" spans="1:46" ht="12.75" customHeight="1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8"/>
      <c r="AN514" s="58"/>
      <c r="AO514" s="58"/>
      <c r="AP514" s="58"/>
      <c r="AQ514" s="58"/>
      <c r="AR514" s="58"/>
      <c r="AS514" s="58"/>
      <c r="AT514" s="58"/>
    </row>
    <row r="515" spans="1:46" ht="12.75" customHeight="1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8"/>
      <c r="AN515" s="58"/>
      <c r="AO515" s="58"/>
      <c r="AP515" s="58"/>
      <c r="AQ515" s="58"/>
      <c r="AR515" s="58"/>
      <c r="AS515" s="58"/>
      <c r="AT515" s="58"/>
    </row>
    <row r="516" spans="1:46" ht="12.75" customHeight="1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8"/>
      <c r="AN516" s="58"/>
      <c r="AO516" s="58"/>
      <c r="AP516" s="58"/>
      <c r="AQ516" s="58"/>
      <c r="AR516" s="58"/>
      <c r="AS516" s="58"/>
      <c r="AT516" s="58"/>
    </row>
    <row r="517" spans="1:46" ht="12.75" customHeight="1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8"/>
      <c r="AN517" s="58"/>
      <c r="AO517" s="58"/>
      <c r="AP517" s="58"/>
      <c r="AQ517" s="58"/>
      <c r="AR517" s="58"/>
      <c r="AS517" s="58"/>
      <c r="AT517" s="58"/>
    </row>
    <row r="518" spans="1:46" ht="12.75" customHeight="1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8"/>
      <c r="AN518" s="58"/>
      <c r="AO518" s="58"/>
      <c r="AP518" s="58"/>
      <c r="AQ518" s="58"/>
      <c r="AR518" s="58"/>
      <c r="AS518" s="58"/>
      <c r="AT518" s="58"/>
    </row>
    <row r="519" spans="1:46" ht="12.75" customHeight="1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8"/>
      <c r="AN519" s="58"/>
      <c r="AO519" s="58"/>
      <c r="AP519" s="58"/>
      <c r="AQ519" s="58"/>
      <c r="AR519" s="58"/>
      <c r="AS519" s="58"/>
      <c r="AT519" s="58"/>
    </row>
    <row r="520" spans="1:46" ht="12.75" customHeight="1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8"/>
      <c r="AN520" s="58"/>
      <c r="AO520" s="58"/>
      <c r="AP520" s="58"/>
      <c r="AQ520" s="58"/>
      <c r="AR520" s="58"/>
      <c r="AS520" s="58"/>
      <c r="AT520" s="58"/>
    </row>
    <row r="521" spans="1:46" ht="12.75" customHeight="1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8"/>
      <c r="AN521" s="58"/>
      <c r="AO521" s="58"/>
      <c r="AP521" s="58"/>
      <c r="AQ521" s="58"/>
      <c r="AR521" s="58"/>
      <c r="AS521" s="58"/>
      <c r="AT521" s="58"/>
    </row>
    <row r="522" spans="1:46" ht="12.75" customHeight="1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8"/>
      <c r="AN522" s="58"/>
      <c r="AO522" s="58"/>
      <c r="AP522" s="58"/>
      <c r="AQ522" s="58"/>
      <c r="AR522" s="58"/>
      <c r="AS522" s="58"/>
      <c r="AT522" s="58"/>
    </row>
    <row r="523" spans="1:46" ht="12.75" customHeight="1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8"/>
      <c r="AN523" s="58"/>
      <c r="AO523" s="58"/>
      <c r="AP523" s="58"/>
      <c r="AQ523" s="58"/>
      <c r="AR523" s="58"/>
      <c r="AS523" s="58"/>
      <c r="AT523" s="58"/>
    </row>
    <row r="524" spans="1:46" ht="12.75" customHeight="1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8"/>
      <c r="AN524" s="58"/>
      <c r="AO524" s="58"/>
      <c r="AP524" s="58"/>
      <c r="AQ524" s="58"/>
      <c r="AR524" s="58"/>
      <c r="AS524" s="58"/>
      <c r="AT524" s="58"/>
    </row>
    <row r="525" spans="1:46" ht="12.75" customHeight="1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8"/>
      <c r="AN525" s="58"/>
      <c r="AO525" s="58"/>
      <c r="AP525" s="58"/>
      <c r="AQ525" s="58"/>
      <c r="AR525" s="58"/>
      <c r="AS525" s="58"/>
      <c r="AT525" s="58"/>
    </row>
    <row r="526" spans="1:46" ht="12.75" customHeight="1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8"/>
      <c r="AN526" s="58"/>
      <c r="AO526" s="58"/>
      <c r="AP526" s="58"/>
      <c r="AQ526" s="58"/>
      <c r="AR526" s="58"/>
      <c r="AS526" s="58"/>
      <c r="AT526" s="58"/>
    </row>
    <row r="527" spans="1:46" ht="12.75" customHeight="1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8"/>
      <c r="AN527" s="58"/>
      <c r="AO527" s="58"/>
      <c r="AP527" s="58"/>
      <c r="AQ527" s="58"/>
      <c r="AR527" s="58"/>
      <c r="AS527" s="58"/>
      <c r="AT527" s="58"/>
    </row>
    <row r="528" spans="1:46" ht="12.75" customHeight="1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8"/>
      <c r="AN528" s="58"/>
      <c r="AO528" s="58"/>
      <c r="AP528" s="58"/>
      <c r="AQ528" s="58"/>
      <c r="AR528" s="58"/>
      <c r="AS528" s="58"/>
      <c r="AT528" s="58"/>
    </row>
    <row r="529" spans="1:46" ht="12.75" customHeight="1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8"/>
      <c r="AN529" s="58"/>
      <c r="AO529" s="58"/>
      <c r="AP529" s="58"/>
      <c r="AQ529" s="58"/>
      <c r="AR529" s="58"/>
      <c r="AS529" s="58"/>
      <c r="AT529" s="58"/>
    </row>
    <row r="530" spans="1:46" ht="12.75" customHeight="1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8"/>
      <c r="AN530" s="58"/>
      <c r="AO530" s="58"/>
      <c r="AP530" s="58"/>
      <c r="AQ530" s="58"/>
      <c r="AR530" s="58"/>
      <c r="AS530" s="58"/>
      <c r="AT530" s="58"/>
    </row>
    <row r="531" spans="1:46" ht="12.75" customHeight="1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8"/>
      <c r="AN531" s="58"/>
      <c r="AO531" s="58"/>
      <c r="AP531" s="58"/>
      <c r="AQ531" s="58"/>
      <c r="AR531" s="58"/>
      <c r="AS531" s="58"/>
      <c r="AT531" s="58"/>
    </row>
    <row r="532" spans="1:46" ht="12.75" customHeight="1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8"/>
      <c r="AN532" s="58"/>
      <c r="AO532" s="58"/>
      <c r="AP532" s="58"/>
      <c r="AQ532" s="58"/>
      <c r="AR532" s="58"/>
      <c r="AS532" s="58"/>
      <c r="AT532" s="58"/>
    </row>
    <row r="533" spans="1:46" ht="12.75" customHeight="1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8"/>
      <c r="AN533" s="58"/>
      <c r="AO533" s="58"/>
      <c r="AP533" s="58"/>
      <c r="AQ533" s="58"/>
      <c r="AR533" s="58"/>
      <c r="AS533" s="58"/>
      <c r="AT533" s="58"/>
    </row>
    <row r="534" spans="1:46" ht="12.75" customHeight="1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8"/>
      <c r="AN534" s="58"/>
      <c r="AO534" s="58"/>
      <c r="AP534" s="58"/>
      <c r="AQ534" s="58"/>
      <c r="AR534" s="58"/>
      <c r="AS534" s="58"/>
      <c r="AT534" s="58"/>
    </row>
    <row r="535" spans="1:46" ht="12.75" customHeight="1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8"/>
      <c r="AN535" s="58"/>
      <c r="AO535" s="58"/>
      <c r="AP535" s="58"/>
      <c r="AQ535" s="58"/>
      <c r="AR535" s="58"/>
      <c r="AS535" s="58"/>
      <c r="AT535" s="58"/>
    </row>
    <row r="536" spans="1:46" ht="12.75" customHeight="1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8"/>
      <c r="AN536" s="58"/>
      <c r="AO536" s="58"/>
      <c r="AP536" s="58"/>
      <c r="AQ536" s="58"/>
      <c r="AR536" s="58"/>
      <c r="AS536" s="58"/>
      <c r="AT536" s="58"/>
    </row>
    <row r="537" spans="1:46" ht="12.75" customHeight="1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8"/>
      <c r="AN537" s="58"/>
      <c r="AO537" s="58"/>
      <c r="AP537" s="58"/>
      <c r="AQ537" s="58"/>
      <c r="AR537" s="58"/>
      <c r="AS537" s="58"/>
      <c r="AT537" s="58"/>
    </row>
    <row r="538" spans="1:46" ht="12.75" customHeight="1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8"/>
      <c r="AN538" s="58"/>
      <c r="AO538" s="58"/>
      <c r="AP538" s="58"/>
      <c r="AQ538" s="58"/>
      <c r="AR538" s="58"/>
      <c r="AS538" s="58"/>
      <c r="AT538" s="58"/>
    </row>
    <row r="539" spans="1:46" ht="12.75" customHeight="1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8"/>
      <c r="AN539" s="58"/>
      <c r="AO539" s="58"/>
      <c r="AP539" s="58"/>
      <c r="AQ539" s="58"/>
      <c r="AR539" s="58"/>
      <c r="AS539" s="58"/>
      <c r="AT539" s="58"/>
    </row>
    <row r="540" spans="1:46" ht="12.75" customHeight="1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8"/>
      <c r="AN540" s="58"/>
      <c r="AO540" s="58"/>
      <c r="AP540" s="58"/>
      <c r="AQ540" s="58"/>
      <c r="AR540" s="58"/>
      <c r="AS540" s="58"/>
      <c r="AT540" s="58"/>
    </row>
    <row r="541" spans="1:46" ht="12.75" customHeight="1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8"/>
      <c r="AN541" s="58"/>
      <c r="AO541" s="58"/>
      <c r="AP541" s="58"/>
      <c r="AQ541" s="58"/>
      <c r="AR541" s="58"/>
      <c r="AS541" s="58"/>
      <c r="AT541" s="58"/>
    </row>
    <row r="542" spans="1:46" ht="12.75" customHeight="1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8"/>
      <c r="AN542" s="58"/>
      <c r="AO542" s="58"/>
      <c r="AP542" s="58"/>
      <c r="AQ542" s="58"/>
      <c r="AR542" s="58"/>
      <c r="AS542" s="58"/>
      <c r="AT542" s="58"/>
    </row>
    <row r="543" spans="1:46" ht="12.75" customHeight="1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8"/>
      <c r="AN543" s="58"/>
      <c r="AO543" s="58"/>
      <c r="AP543" s="58"/>
      <c r="AQ543" s="58"/>
      <c r="AR543" s="58"/>
      <c r="AS543" s="58"/>
      <c r="AT543" s="58"/>
    </row>
    <row r="544" spans="1:46" ht="12.75" customHeight="1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8"/>
      <c r="AN544" s="58"/>
      <c r="AO544" s="58"/>
      <c r="AP544" s="58"/>
      <c r="AQ544" s="58"/>
      <c r="AR544" s="58"/>
      <c r="AS544" s="58"/>
      <c r="AT544" s="58"/>
    </row>
    <row r="545" spans="1:46" ht="12.75" customHeight="1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8"/>
      <c r="AN545" s="58"/>
      <c r="AO545" s="58"/>
      <c r="AP545" s="58"/>
      <c r="AQ545" s="58"/>
      <c r="AR545" s="58"/>
      <c r="AS545" s="58"/>
      <c r="AT545" s="58"/>
    </row>
    <row r="546" spans="1:46" ht="12.75" customHeight="1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8"/>
      <c r="AN546" s="58"/>
      <c r="AO546" s="58"/>
      <c r="AP546" s="58"/>
      <c r="AQ546" s="58"/>
      <c r="AR546" s="58"/>
      <c r="AS546" s="58"/>
      <c r="AT546" s="58"/>
    </row>
    <row r="547" spans="1:46" ht="12.75" customHeight="1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8"/>
      <c r="AN547" s="58"/>
      <c r="AO547" s="58"/>
      <c r="AP547" s="58"/>
      <c r="AQ547" s="58"/>
      <c r="AR547" s="58"/>
      <c r="AS547" s="58"/>
      <c r="AT547" s="58"/>
    </row>
    <row r="548" spans="1:46" ht="12.75" customHeight="1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8"/>
      <c r="AN548" s="58"/>
      <c r="AO548" s="58"/>
      <c r="AP548" s="58"/>
      <c r="AQ548" s="58"/>
      <c r="AR548" s="58"/>
      <c r="AS548" s="58"/>
      <c r="AT548" s="58"/>
    </row>
    <row r="549" spans="1:46" ht="12.75" customHeight="1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8"/>
      <c r="AN549" s="58"/>
      <c r="AO549" s="58"/>
      <c r="AP549" s="58"/>
      <c r="AQ549" s="58"/>
      <c r="AR549" s="58"/>
      <c r="AS549" s="58"/>
      <c r="AT549" s="58"/>
    </row>
    <row r="550" spans="1:46" ht="12.75" customHeight="1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8"/>
      <c r="AN550" s="58"/>
      <c r="AO550" s="58"/>
      <c r="AP550" s="58"/>
      <c r="AQ550" s="58"/>
      <c r="AR550" s="58"/>
      <c r="AS550" s="58"/>
      <c r="AT550" s="58"/>
    </row>
    <row r="551" spans="1:46" ht="12.75" customHeight="1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8"/>
      <c r="AN551" s="58"/>
      <c r="AO551" s="58"/>
      <c r="AP551" s="58"/>
      <c r="AQ551" s="58"/>
      <c r="AR551" s="58"/>
      <c r="AS551" s="58"/>
      <c r="AT551" s="58"/>
    </row>
    <row r="552" spans="1:46" ht="12.75" customHeight="1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8"/>
      <c r="AN552" s="58"/>
      <c r="AO552" s="58"/>
      <c r="AP552" s="58"/>
      <c r="AQ552" s="58"/>
      <c r="AR552" s="58"/>
      <c r="AS552" s="58"/>
      <c r="AT552" s="58"/>
    </row>
    <row r="553" spans="1:46" ht="12.75" customHeight="1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8"/>
      <c r="AN553" s="58"/>
      <c r="AO553" s="58"/>
      <c r="AP553" s="58"/>
      <c r="AQ553" s="58"/>
      <c r="AR553" s="58"/>
      <c r="AS553" s="58"/>
      <c r="AT553" s="58"/>
    </row>
    <row r="554" spans="1:46" ht="12.75" customHeight="1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8"/>
      <c r="AN554" s="58"/>
      <c r="AO554" s="58"/>
      <c r="AP554" s="58"/>
      <c r="AQ554" s="58"/>
      <c r="AR554" s="58"/>
      <c r="AS554" s="58"/>
      <c r="AT554" s="58"/>
    </row>
    <row r="555" spans="1:46" ht="12.75" customHeight="1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8"/>
      <c r="AN555" s="58"/>
      <c r="AO555" s="58"/>
      <c r="AP555" s="58"/>
      <c r="AQ555" s="58"/>
      <c r="AR555" s="58"/>
      <c r="AS555" s="58"/>
      <c r="AT555" s="58"/>
    </row>
    <row r="556" spans="1:46" ht="12.75" customHeight="1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8"/>
      <c r="AN556" s="58"/>
      <c r="AO556" s="58"/>
      <c r="AP556" s="58"/>
      <c r="AQ556" s="58"/>
      <c r="AR556" s="58"/>
      <c r="AS556" s="58"/>
      <c r="AT556" s="58"/>
    </row>
    <row r="557" spans="1:46" ht="12.75" customHeight="1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8"/>
      <c r="AN557" s="58"/>
      <c r="AO557" s="58"/>
      <c r="AP557" s="58"/>
      <c r="AQ557" s="58"/>
      <c r="AR557" s="58"/>
      <c r="AS557" s="58"/>
      <c r="AT557" s="58"/>
    </row>
    <row r="558" spans="1:46" ht="12.75" customHeight="1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8"/>
      <c r="AN558" s="58"/>
      <c r="AO558" s="58"/>
      <c r="AP558" s="58"/>
      <c r="AQ558" s="58"/>
      <c r="AR558" s="58"/>
      <c r="AS558" s="58"/>
      <c r="AT558" s="58"/>
    </row>
    <row r="559" spans="1:46" ht="12.75" customHeight="1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8"/>
      <c r="AN559" s="58"/>
      <c r="AO559" s="58"/>
      <c r="AP559" s="58"/>
      <c r="AQ559" s="58"/>
      <c r="AR559" s="58"/>
      <c r="AS559" s="58"/>
      <c r="AT559" s="58"/>
    </row>
    <row r="560" spans="1:46" ht="12.75" customHeight="1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8"/>
      <c r="AN560" s="58"/>
      <c r="AO560" s="58"/>
      <c r="AP560" s="58"/>
      <c r="AQ560" s="58"/>
      <c r="AR560" s="58"/>
      <c r="AS560" s="58"/>
      <c r="AT560" s="58"/>
    </row>
    <row r="561" spans="1:46" ht="12.75" customHeight="1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8"/>
      <c r="AN561" s="58"/>
      <c r="AO561" s="58"/>
      <c r="AP561" s="58"/>
      <c r="AQ561" s="58"/>
      <c r="AR561" s="58"/>
      <c r="AS561" s="58"/>
      <c r="AT561" s="58"/>
    </row>
    <row r="562" spans="1:46" ht="12.75" customHeight="1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8"/>
      <c r="AN562" s="58"/>
      <c r="AO562" s="58"/>
      <c r="AP562" s="58"/>
      <c r="AQ562" s="58"/>
      <c r="AR562" s="58"/>
      <c r="AS562" s="58"/>
      <c r="AT562" s="58"/>
    </row>
    <row r="563" spans="1:46" ht="12.75" customHeight="1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8"/>
      <c r="AN563" s="58"/>
      <c r="AO563" s="58"/>
      <c r="AP563" s="58"/>
      <c r="AQ563" s="58"/>
      <c r="AR563" s="58"/>
      <c r="AS563" s="58"/>
      <c r="AT563" s="58"/>
    </row>
    <row r="564" spans="1:46" ht="12.75" customHeight="1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8"/>
      <c r="AN564" s="58"/>
      <c r="AO564" s="58"/>
      <c r="AP564" s="58"/>
      <c r="AQ564" s="58"/>
      <c r="AR564" s="58"/>
      <c r="AS564" s="58"/>
      <c r="AT564" s="58"/>
    </row>
    <row r="565" spans="1:46" ht="12.75" customHeight="1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8"/>
      <c r="AN565" s="58"/>
      <c r="AO565" s="58"/>
      <c r="AP565" s="58"/>
      <c r="AQ565" s="58"/>
      <c r="AR565" s="58"/>
      <c r="AS565" s="58"/>
      <c r="AT565" s="58"/>
    </row>
    <row r="566" spans="1:46" ht="12.75" customHeight="1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8"/>
      <c r="AN566" s="58"/>
      <c r="AO566" s="58"/>
      <c r="AP566" s="58"/>
      <c r="AQ566" s="58"/>
      <c r="AR566" s="58"/>
      <c r="AS566" s="58"/>
      <c r="AT566" s="58"/>
    </row>
    <row r="567" spans="1:46" ht="12.75" customHeight="1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8"/>
      <c r="AN567" s="58"/>
      <c r="AO567" s="58"/>
      <c r="AP567" s="58"/>
      <c r="AQ567" s="58"/>
      <c r="AR567" s="58"/>
      <c r="AS567" s="58"/>
      <c r="AT567" s="58"/>
    </row>
    <row r="568" spans="1:46" ht="12.75" customHeight="1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8"/>
      <c r="AN568" s="58"/>
      <c r="AO568" s="58"/>
      <c r="AP568" s="58"/>
      <c r="AQ568" s="58"/>
      <c r="AR568" s="58"/>
      <c r="AS568" s="58"/>
      <c r="AT568" s="58"/>
    </row>
    <row r="569" spans="1:46" ht="12.75" customHeight="1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8"/>
      <c r="AN569" s="58"/>
      <c r="AO569" s="58"/>
      <c r="AP569" s="58"/>
      <c r="AQ569" s="58"/>
      <c r="AR569" s="58"/>
      <c r="AS569" s="58"/>
      <c r="AT569" s="58"/>
    </row>
    <row r="570" spans="1:46" ht="12.75" customHeight="1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8"/>
      <c r="AN570" s="58"/>
      <c r="AO570" s="58"/>
      <c r="AP570" s="58"/>
      <c r="AQ570" s="58"/>
      <c r="AR570" s="58"/>
      <c r="AS570" s="58"/>
      <c r="AT570" s="58"/>
    </row>
    <row r="571" spans="1:46" ht="12.75" customHeight="1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8"/>
      <c r="AN571" s="58"/>
      <c r="AO571" s="58"/>
      <c r="AP571" s="58"/>
      <c r="AQ571" s="58"/>
      <c r="AR571" s="58"/>
      <c r="AS571" s="58"/>
      <c r="AT571" s="58"/>
    </row>
    <row r="572" spans="1:46" ht="12.75" customHeight="1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8"/>
      <c r="AN572" s="58"/>
      <c r="AO572" s="58"/>
      <c r="AP572" s="58"/>
      <c r="AQ572" s="58"/>
      <c r="AR572" s="58"/>
      <c r="AS572" s="58"/>
      <c r="AT572" s="58"/>
    </row>
    <row r="573" spans="1:46" ht="12.75" customHeight="1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8"/>
      <c r="AN573" s="58"/>
      <c r="AO573" s="58"/>
      <c r="AP573" s="58"/>
      <c r="AQ573" s="58"/>
      <c r="AR573" s="58"/>
      <c r="AS573" s="58"/>
      <c r="AT573" s="58"/>
    </row>
    <row r="574" spans="1:46" ht="12.75" customHeight="1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8"/>
      <c r="AN574" s="58"/>
      <c r="AO574" s="58"/>
      <c r="AP574" s="58"/>
      <c r="AQ574" s="58"/>
      <c r="AR574" s="58"/>
      <c r="AS574" s="58"/>
      <c r="AT574" s="58"/>
    </row>
    <row r="575" spans="1:46" ht="12.75" customHeight="1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8"/>
      <c r="AN575" s="58"/>
      <c r="AO575" s="58"/>
      <c r="AP575" s="58"/>
      <c r="AQ575" s="58"/>
      <c r="AR575" s="58"/>
      <c r="AS575" s="58"/>
      <c r="AT575" s="58"/>
    </row>
    <row r="576" spans="1:46" ht="12.75" customHeight="1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8"/>
      <c r="AN576" s="58"/>
      <c r="AO576" s="58"/>
      <c r="AP576" s="58"/>
      <c r="AQ576" s="58"/>
      <c r="AR576" s="58"/>
      <c r="AS576" s="58"/>
      <c r="AT576" s="58"/>
    </row>
    <row r="577" spans="1:46" ht="12.75" customHeight="1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8"/>
      <c r="AN577" s="58"/>
      <c r="AO577" s="58"/>
      <c r="AP577" s="58"/>
      <c r="AQ577" s="58"/>
      <c r="AR577" s="58"/>
      <c r="AS577" s="58"/>
      <c r="AT577" s="58"/>
    </row>
    <row r="578" spans="1:46" ht="12.75" customHeight="1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8"/>
      <c r="AN578" s="58"/>
      <c r="AO578" s="58"/>
      <c r="AP578" s="58"/>
      <c r="AQ578" s="58"/>
      <c r="AR578" s="58"/>
      <c r="AS578" s="58"/>
      <c r="AT578" s="58"/>
    </row>
    <row r="579" spans="1:46" ht="12.75" customHeight="1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8"/>
      <c r="AN579" s="58"/>
      <c r="AO579" s="58"/>
      <c r="AP579" s="58"/>
      <c r="AQ579" s="58"/>
      <c r="AR579" s="58"/>
      <c r="AS579" s="58"/>
      <c r="AT579" s="58"/>
    </row>
    <row r="580" spans="1:46" ht="12.75" customHeight="1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8"/>
      <c r="AN580" s="58"/>
      <c r="AO580" s="58"/>
      <c r="AP580" s="58"/>
      <c r="AQ580" s="58"/>
      <c r="AR580" s="58"/>
      <c r="AS580" s="58"/>
      <c r="AT580" s="58"/>
    </row>
    <row r="581" spans="1:46" ht="12.75" customHeight="1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8"/>
      <c r="AN581" s="58"/>
      <c r="AO581" s="58"/>
      <c r="AP581" s="58"/>
      <c r="AQ581" s="58"/>
      <c r="AR581" s="58"/>
      <c r="AS581" s="58"/>
      <c r="AT581" s="58"/>
    </row>
    <row r="582" spans="1:46" ht="12.75" customHeight="1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8"/>
      <c r="AN582" s="58"/>
      <c r="AO582" s="58"/>
      <c r="AP582" s="58"/>
      <c r="AQ582" s="58"/>
      <c r="AR582" s="58"/>
      <c r="AS582" s="58"/>
      <c r="AT582" s="58"/>
    </row>
    <row r="583" spans="1:46" ht="12.75" customHeight="1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8"/>
      <c r="AN583" s="58"/>
      <c r="AO583" s="58"/>
      <c r="AP583" s="58"/>
      <c r="AQ583" s="58"/>
      <c r="AR583" s="58"/>
      <c r="AS583" s="58"/>
      <c r="AT583" s="58"/>
    </row>
    <row r="584" spans="1:46" ht="12.75" customHeight="1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8"/>
      <c r="AN584" s="58"/>
      <c r="AO584" s="58"/>
      <c r="AP584" s="58"/>
      <c r="AQ584" s="58"/>
      <c r="AR584" s="58"/>
      <c r="AS584" s="58"/>
      <c r="AT584" s="58"/>
    </row>
    <row r="585" spans="1:46" ht="12.75" customHeight="1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8"/>
      <c r="AN585" s="58"/>
      <c r="AO585" s="58"/>
      <c r="AP585" s="58"/>
      <c r="AQ585" s="58"/>
      <c r="AR585" s="58"/>
      <c r="AS585" s="58"/>
      <c r="AT585" s="58"/>
    </row>
    <row r="586" spans="1:46" ht="12.75" customHeight="1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8"/>
      <c r="AN586" s="58"/>
      <c r="AO586" s="58"/>
      <c r="AP586" s="58"/>
      <c r="AQ586" s="58"/>
      <c r="AR586" s="58"/>
      <c r="AS586" s="58"/>
      <c r="AT586" s="58"/>
    </row>
    <row r="587" spans="1:46" ht="12.75" customHeight="1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8"/>
      <c r="AN587" s="58"/>
      <c r="AO587" s="58"/>
      <c r="AP587" s="58"/>
      <c r="AQ587" s="58"/>
      <c r="AR587" s="58"/>
      <c r="AS587" s="58"/>
      <c r="AT587" s="58"/>
    </row>
    <row r="588" spans="1:46" ht="12.75" customHeight="1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8"/>
      <c r="AN588" s="58"/>
      <c r="AO588" s="58"/>
      <c r="AP588" s="58"/>
      <c r="AQ588" s="58"/>
      <c r="AR588" s="58"/>
      <c r="AS588" s="58"/>
      <c r="AT588" s="58"/>
    </row>
    <row r="589" spans="1:46" ht="12.75" customHeight="1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8"/>
      <c r="AN589" s="58"/>
      <c r="AO589" s="58"/>
      <c r="AP589" s="58"/>
      <c r="AQ589" s="58"/>
      <c r="AR589" s="58"/>
      <c r="AS589" s="58"/>
      <c r="AT589" s="58"/>
    </row>
    <row r="590" spans="1:46" ht="12.75" customHeight="1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8"/>
      <c r="AN590" s="58"/>
      <c r="AO590" s="58"/>
      <c r="AP590" s="58"/>
      <c r="AQ590" s="58"/>
      <c r="AR590" s="58"/>
      <c r="AS590" s="58"/>
      <c r="AT590" s="58"/>
    </row>
    <row r="591" spans="1:46" ht="12.75" customHeight="1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8"/>
      <c r="AN591" s="58"/>
      <c r="AO591" s="58"/>
      <c r="AP591" s="58"/>
      <c r="AQ591" s="58"/>
      <c r="AR591" s="58"/>
      <c r="AS591" s="58"/>
      <c r="AT591" s="58"/>
    </row>
    <row r="592" spans="1:46" ht="12.75" customHeight="1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8"/>
      <c r="AN592" s="58"/>
      <c r="AO592" s="58"/>
      <c r="AP592" s="58"/>
      <c r="AQ592" s="58"/>
      <c r="AR592" s="58"/>
      <c r="AS592" s="58"/>
      <c r="AT592" s="58"/>
    </row>
    <row r="593" spans="1:46" ht="12.75" customHeight="1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8"/>
      <c r="AN593" s="58"/>
      <c r="AO593" s="58"/>
      <c r="AP593" s="58"/>
      <c r="AQ593" s="58"/>
      <c r="AR593" s="58"/>
      <c r="AS593" s="58"/>
      <c r="AT593" s="58"/>
    </row>
    <row r="594" spans="1:46" ht="12.75" customHeight="1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8"/>
      <c r="AN594" s="58"/>
      <c r="AO594" s="58"/>
      <c r="AP594" s="58"/>
      <c r="AQ594" s="58"/>
      <c r="AR594" s="58"/>
      <c r="AS594" s="58"/>
      <c r="AT594" s="58"/>
    </row>
    <row r="595" spans="1:46" ht="12.75" customHeight="1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8"/>
      <c r="AN595" s="58"/>
      <c r="AO595" s="58"/>
      <c r="AP595" s="58"/>
      <c r="AQ595" s="58"/>
      <c r="AR595" s="58"/>
      <c r="AS595" s="58"/>
      <c r="AT595" s="58"/>
    </row>
    <row r="596" spans="1:46" ht="12.75" customHeight="1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8"/>
      <c r="AN596" s="58"/>
      <c r="AO596" s="58"/>
      <c r="AP596" s="58"/>
      <c r="AQ596" s="58"/>
      <c r="AR596" s="58"/>
      <c r="AS596" s="58"/>
      <c r="AT596" s="58"/>
    </row>
    <row r="597" spans="1:46" ht="12.75" customHeight="1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8"/>
      <c r="AN597" s="58"/>
      <c r="AO597" s="58"/>
      <c r="AP597" s="58"/>
      <c r="AQ597" s="58"/>
      <c r="AR597" s="58"/>
      <c r="AS597" s="58"/>
      <c r="AT597" s="58"/>
    </row>
    <row r="598" spans="1:46" ht="12.75" customHeight="1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8"/>
      <c r="AN598" s="58"/>
      <c r="AO598" s="58"/>
      <c r="AP598" s="58"/>
      <c r="AQ598" s="58"/>
      <c r="AR598" s="58"/>
      <c r="AS598" s="58"/>
      <c r="AT598" s="58"/>
    </row>
    <row r="599" spans="1:46" ht="12.75" customHeight="1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8"/>
      <c r="AN599" s="58"/>
      <c r="AO599" s="58"/>
      <c r="AP599" s="58"/>
      <c r="AQ599" s="58"/>
      <c r="AR599" s="58"/>
      <c r="AS599" s="58"/>
      <c r="AT599" s="58"/>
    </row>
    <row r="600" spans="1:46" ht="12.75" customHeight="1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8"/>
      <c r="AN600" s="58"/>
      <c r="AO600" s="58"/>
      <c r="AP600" s="58"/>
      <c r="AQ600" s="58"/>
      <c r="AR600" s="58"/>
      <c r="AS600" s="58"/>
      <c r="AT600" s="58"/>
    </row>
    <row r="601" spans="1:46" ht="12.75" customHeight="1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8"/>
      <c r="AN601" s="58"/>
      <c r="AO601" s="58"/>
      <c r="AP601" s="58"/>
      <c r="AQ601" s="58"/>
      <c r="AR601" s="58"/>
      <c r="AS601" s="58"/>
      <c r="AT601" s="58"/>
    </row>
    <row r="602" spans="1:46" ht="12.75" customHeight="1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8"/>
      <c r="AN602" s="58"/>
      <c r="AO602" s="58"/>
      <c r="AP602" s="58"/>
      <c r="AQ602" s="58"/>
      <c r="AR602" s="58"/>
      <c r="AS602" s="58"/>
      <c r="AT602" s="58"/>
    </row>
    <row r="603" spans="1:46" ht="12.75" customHeight="1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8"/>
      <c r="AN603" s="58"/>
      <c r="AO603" s="58"/>
      <c r="AP603" s="58"/>
      <c r="AQ603" s="58"/>
      <c r="AR603" s="58"/>
      <c r="AS603" s="58"/>
      <c r="AT603" s="58"/>
    </row>
    <row r="604" spans="1:46" ht="12.75" customHeight="1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8"/>
      <c r="AN604" s="58"/>
      <c r="AO604" s="58"/>
      <c r="AP604" s="58"/>
      <c r="AQ604" s="58"/>
      <c r="AR604" s="58"/>
      <c r="AS604" s="58"/>
      <c r="AT604" s="58"/>
    </row>
    <row r="605" spans="1:46" ht="12.75" customHeight="1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8"/>
      <c r="AN605" s="58"/>
      <c r="AO605" s="58"/>
      <c r="AP605" s="58"/>
      <c r="AQ605" s="58"/>
      <c r="AR605" s="58"/>
      <c r="AS605" s="58"/>
      <c r="AT605" s="58"/>
    </row>
    <row r="606" spans="1:46" ht="12.75" customHeight="1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8"/>
      <c r="AN606" s="58"/>
      <c r="AO606" s="58"/>
      <c r="AP606" s="58"/>
      <c r="AQ606" s="58"/>
      <c r="AR606" s="58"/>
      <c r="AS606" s="58"/>
      <c r="AT606" s="58"/>
    </row>
    <row r="607" spans="1:46" ht="12.75" customHeight="1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8"/>
      <c r="AN607" s="58"/>
      <c r="AO607" s="58"/>
      <c r="AP607" s="58"/>
      <c r="AQ607" s="58"/>
      <c r="AR607" s="58"/>
      <c r="AS607" s="58"/>
      <c r="AT607" s="58"/>
    </row>
    <row r="608" spans="1:46" ht="12.75" customHeight="1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8"/>
      <c r="AN608" s="58"/>
      <c r="AO608" s="58"/>
      <c r="AP608" s="58"/>
      <c r="AQ608" s="58"/>
      <c r="AR608" s="58"/>
      <c r="AS608" s="58"/>
      <c r="AT608" s="58"/>
    </row>
    <row r="609" spans="1:46" ht="12.75" customHeight="1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8"/>
      <c r="AN609" s="58"/>
      <c r="AO609" s="58"/>
      <c r="AP609" s="58"/>
      <c r="AQ609" s="58"/>
      <c r="AR609" s="58"/>
      <c r="AS609" s="58"/>
      <c r="AT609" s="58"/>
    </row>
    <row r="610" spans="1:46" ht="12.75" customHeight="1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8"/>
      <c r="AN610" s="58"/>
      <c r="AO610" s="58"/>
      <c r="AP610" s="58"/>
      <c r="AQ610" s="58"/>
      <c r="AR610" s="58"/>
      <c r="AS610" s="58"/>
      <c r="AT610" s="58"/>
    </row>
    <row r="611" spans="1:46" ht="12.75" customHeight="1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8"/>
      <c r="AN611" s="58"/>
      <c r="AO611" s="58"/>
      <c r="AP611" s="58"/>
      <c r="AQ611" s="58"/>
      <c r="AR611" s="58"/>
      <c r="AS611" s="58"/>
      <c r="AT611" s="58"/>
    </row>
    <row r="612" spans="1:46" ht="12.75" customHeight="1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8"/>
      <c r="AN612" s="58"/>
      <c r="AO612" s="58"/>
      <c r="AP612" s="58"/>
      <c r="AQ612" s="58"/>
      <c r="AR612" s="58"/>
      <c r="AS612" s="58"/>
      <c r="AT612" s="58"/>
    </row>
    <row r="613" spans="1:46" ht="12.75" customHeight="1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8"/>
      <c r="AN613" s="58"/>
      <c r="AO613" s="58"/>
      <c r="AP613" s="58"/>
      <c r="AQ613" s="58"/>
      <c r="AR613" s="58"/>
      <c r="AS613" s="58"/>
      <c r="AT613" s="58"/>
    </row>
    <row r="614" spans="1:46" ht="12.75" customHeight="1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8"/>
      <c r="AN614" s="58"/>
      <c r="AO614" s="58"/>
      <c r="AP614" s="58"/>
      <c r="AQ614" s="58"/>
      <c r="AR614" s="58"/>
      <c r="AS614" s="58"/>
      <c r="AT614" s="58"/>
    </row>
    <row r="615" spans="1:46" ht="12.75" customHeight="1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8"/>
      <c r="AN615" s="58"/>
      <c r="AO615" s="58"/>
      <c r="AP615" s="58"/>
      <c r="AQ615" s="58"/>
      <c r="AR615" s="58"/>
      <c r="AS615" s="58"/>
      <c r="AT615" s="58"/>
    </row>
    <row r="616" spans="1:46" ht="12.75" customHeight="1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8"/>
      <c r="AN616" s="58"/>
      <c r="AO616" s="58"/>
      <c r="AP616" s="58"/>
      <c r="AQ616" s="58"/>
      <c r="AR616" s="58"/>
      <c r="AS616" s="58"/>
      <c r="AT616" s="58"/>
    </row>
    <row r="617" spans="1:46" ht="12.75" customHeight="1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8"/>
      <c r="AN617" s="58"/>
      <c r="AO617" s="58"/>
      <c r="AP617" s="58"/>
      <c r="AQ617" s="58"/>
      <c r="AR617" s="58"/>
      <c r="AS617" s="58"/>
      <c r="AT617" s="58"/>
    </row>
    <row r="618" spans="1:46" ht="12.75" customHeight="1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8"/>
      <c r="AN618" s="58"/>
      <c r="AO618" s="58"/>
      <c r="AP618" s="58"/>
      <c r="AQ618" s="58"/>
      <c r="AR618" s="58"/>
      <c r="AS618" s="58"/>
      <c r="AT618" s="58"/>
    </row>
    <row r="619" spans="1:46" ht="12.75" customHeight="1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8"/>
      <c r="AN619" s="58"/>
      <c r="AO619" s="58"/>
      <c r="AP619" s="58"/>
      <c r="AQ619" s="58"/>
      <c r="AR619" s="58"/>
      <c r="AS619" s="58"/>
      <c r="AT619" s="58"/>
    </row>
    <row r="620" spans="1:46" ht="12.75" customHeight="1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8"/>
      <c r="AN620" s="58"/>
      <c r="AO620" s="58"/>
      <c r="AP620" s="58"/>
      <c r="AQ620" s="58"/>
      <c r="AR620" s="58"/>
      <c r="AS620" s="58"/>
      <c r="AT620" s="58"/>
    </row>
    <row r="621" spans="1:46" ht="12.75" customHeight="1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8"/>
      <c r="AN621" s="58"/>
      <c r="AO621" s="58"/>
      <c r="AP621" s="58"/>
      <c r="AQ621" s="58"/>
      <c r="AR621" s="58"/>
      <c r="AS621" s="58"/>
      <c r="AT621" s="58"/>
    </row>
    <row r="622" spans="1:46" ht="12.75" customHeight="1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8"/>
      <c r="AN622" s="58"/>
      <c r="AO622" s="58"/>
      <c r="AP622" s="58"/>
      <c r="AQ622" s="58"/>
      <c r="AR622" s="58"/>
      <c r="AS622" s="58"/>
      <c r="AT622" s="58"/>
    </row>
    <row r="623" spans="1:46" ht="12.75" customHeight="1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8"/>
      <c r="AN623" s="58"/>
      <c r="AO623" s="58"/>
      <c r="AP623" s="58"/>
      <c r="AQ623" s="58"/>
      <c r="AR623" s="58"/>
      <c r="AS623" s="58"/>
      <c r="AT623" s="58"/>
    </row>
    <row r="624" spans="1:46" ht="12.75" customHeight="1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8"/>
      <c r="AN624" s="58"/>
      <c r="AO624" s="58"/>
      <c r="AP624" s="58"/>
      <c r="AQ624" s="58"/>
      <c r="AR624" s="58"/>
      <c r="AS624" s="58"/>
      <c r="AT624" s="58"/>
    </row>
    <row r="625" spans="1:46" ht="12.75" customHeight="1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8"/>
      <c r="AN625" s="58"/>
      <c r="AO625" s="58"/>
      <c r="AP625" s="58"/>
      <c r="AQ625" s="58"/>
      <c r="AR625" s="58"/>
      <c r="AS625" s="58"/>
      <c r="AT625" s="58"/>
    </row>
    <row r="626" spans="1:46" ht="12.75" customHeight="1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8"/>
      <c r="AN626" s="58"/>
      <c r="AO626" s="58"/>
      <c r="AP626" s="58"/>
      <c r="AQ626" s="58"/>
      <c r="AR626" s="58"/>
      <c r="AS626" s="58"/>
      <c r="AT626" s="58"/>
    </row>
    <row r="627" spans="1:46" ht="12.75" customHeight="1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8"/>
      <c r="AN627" s="58"/>
      <c r="AO627" s="58"/>
      <c r="AP627" s="58"/>
      <c r="AQ627" s="58"/>
      <c r="AR627" s="58"/>
      <c r="AS627" s="58"/>
      <c r="AT627" s="58"/>
    </row>
    <row r="628" spans="1:46" ht="12.75" customHeight="1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8"/>
      <c r="AN628" s="58"/>
      <c r="AO628" s="58"/>
      <c r="AP628" s="58"/>
      <c r="AQ628" s="58"/>
      <c r="AR628" s="58"/>
      <c r="AS628" s="58"/>
      <c r="AT628" s="58"/>
    </row>
    <row r="629" spans="1:46" ht="12.75" customHeight="1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8"/>
      <c r="AN629" s="58"/>
      <c r="AO629" s="58"/>
      <c r="AP629" s="58"/>
      <c r="AQ629" s="58"/>
      <c r="AR629" s="58"/>
      <c r="AS629" s="58"/>
      <c r="AT629" s="58"/>
    </row>
    <row r="630" spans="1:46" ht="12.75" customHeight="1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8"/>
      <c r="AN630" s="58"/>
      <c r="AO630" s="58"/>
      <c r="AP630" s="58"/>
      <c r="AQ630" s="58"/>
      <c r="AR630" s="58"/>
      <c r="AS630" s="58"/>
      <c r="AT630" s="58"/>
    </row>
    <row r="631" spans="1:46" ht="12.75" customHeight="1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8"/>
      <c r="AN631" s="58"/>
      <c r="AO631" s="58"/>
      <c r="AP631" s="58"/>
      <c r="AQ631" s="58"/>
      <c r="AR631" s="58"/>
      <c r="AS631" s="58"/>
      <c r="AT631" s="58"/>
    </row>
    <row r="632" spans="1:46" ht="12.75" customHeight="1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8"/>
      <c r="AN632" s="58"/>
      <c r="AO632" s="58"/>
      <c r="AP632" s="58"/>
      <c r="AQ632" s="58"/>
      <c r="AR632" s="58"/>
      <c r="AS632" s="58"/>
      <c r="AT632" s="58"/>
    </row>
    <row r="633" spans="1:46" ht="12.75" customHeight="1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8"/>
      <c r="AN633" s="58"/>
      <c r="AO633" s="58"/>
      <c r="AP633" s="58"/>
      <c r="AQ633" s="58"/>
      <c r="AR633" s="58"/>
      <c r="AS633" s="58"/>
      <c r="AT633" s="58"/>
    </row>
    <row r="634" spans="1:46" ht="12.75" customHeight="1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8"/>
      <c r="AN634" s="58"/>
      <c r="AO634" s="58"/>
      <c r="AP634" s="58"/>
      <c r="AQ634" s="58"/>
      <c r="AR634" s="58"/>
      <c r="AS634" s="58"/>
      <c r="AT634" s="58"/>
    </row>
    <row r="635" spans="1:46" ht="12.75" customHeight="1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8"/>
      <c r="AN635" s="58"/>
      <c r="AO635" s="58"/>
      <c r="AP635" s="58"/>
      <c r="AQ635" s="58"/>
      <c r="AR635" s="58"/>
      <c r="AS635" s="58"/>
      <c r="AT635" s="58"/>
    </row>
    <row r="636" spans="1:46" ht="12.75" customHeight="1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8"/>
      <c r="AN636" s="58"/>
      <c r="AO636" s="58"/>
      <c r="AP636" s="58"/>
      <c r="AQ636" s="58"/>
      <c r="AR636" s="58"/>
      <c r="AS636" s="58"/>
      <c r="AT636" s="58"/>
    </row>
    <row r="637" spans="1:46" ht="12.75" customHeight="1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8"/>
      <c r="AN637" s="58"/>
      <c r="AO637" s="58"/>
      <c r="AP637" s="58"/>
      <c r="AQ637" s="58"/>
      <c r="AR637" s="58"/>
      <c r="AS637" s="58"/>
      <c r="AT637" s="58"/>
    </row>
    <row r="638" spans="1:46" ht="12.75" customHeight="1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8"/>
      <c r="AN638" s="58"/>
      <c r="AO638" s="58"/>
      <c r="AP638" s="58"/>
      <c r="AQ638" s="58"/>
      <c r="AR638" s="58"/>
      <c r="AS638" s="58"/>
      <c r="AT638" s="58"/>
    </row>
    <row r="639" spans="1:46" ht="12.75" customHeight="1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8"/>
      <c r="AN639" s="58"/>
      <c r="AO639" s="58"/>
      <c r="AP639" s="58"/>
      <c r="AQ639" s="58"/>
      <c r="AR639" s="58"/>
      <c r="AS639" s="58"/>
      <c r="AT639" s="58"/>
    </row>
    <row r="640" spans="1:46" ht="12.75" customHeight="1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8"/>
      <c r="AN640" s="58"/>
      <c r="AO640" s="58"/>
      <c r="AP640" s="58"/>
      <c r="AQ640" s="58"/>
      <c r="AR640" s="58"/>
      <c r="AS640" s="58"/>
      <c r="AT640" s="58"/>
    </row>
    <row r="641" spans="1:46" ht="12.75" customHeight="1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8"/>
      <c r="AN641" s="58"/>
      <c r="AO641" s="58"/>
      <c r="AP641" s="58"/>
      <c r="AQ641" s="58"/>
      <c r="AR641" s="58"/>
      <c r="AS641" s="58"/>
      <c r="AT641" s="58"/>
    </row>
    <row r="642" spans="1:46" ht="12.75" customHeight="1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8"/>
      <c r="AN642" s="58"/>
      <c r="AO642" s="58"/>
      <c r="AP642" s="58"/>
      <c r="AQ642" s="58"/>
      <c r="AR642" s="58"/>
      <c r="AS642" s="58"/>
      <c r="AT642" s="58"/>
    </row>
    <row r="643" spans="1:46" ht="12.75" customHeight="1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8"/>
      <c r="AN643" s="58"/>
      <c r="AO643" s="58"/>
      <c r="AP643" s="58"/>
      <c r="AQ643" s="58"/>
      <c r="AR643" s="58"/>
      <c r="AS643" s="58"/>
      <c r="AT643" s="58"/>
    </row>
    <row r="644" spans="1:46" ht="12.75" customHeight="1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8"/>
      <c r="AN644" s="58"/>
      <c r="AO644" s="58"/>
      <c r="AP644" s="58"/>
      <c r="AQ644" s="58"/>
      <c r="AR644" s="58"/>
      <c r="AS644" s="58"/>
      <c r="AT644" s="58"/>
    </row>
    <row r="645" spans="1:46" ht="12.75" customHeight="1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8"/>
      <c r="AN645" s="58"/>
      <c r="AO645" s="58"/>
      <c r="AP645" s="58"/>
      <c r="AQ645" s="58"/>
      <c r="AR645" s="58"/>
      <c r="AS645" s="58"/>
      <c r="AT645" s="58"/>
    </row>
    <row r="646" spans="1:46" ht="12.75" customHeight="1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8"/>
      <c r="AN646" s="58"/>
      <c r="AO646" s="58"/>
      <c r="AP646" s="58"/>
      <c r="AQ646" s="58"/>
      <c r="AR646" s="58"/>
      <c r="AS646" s="58"/>
      <c r="AT646" s="58"/>
    </row>
    <row r="647" spans="1:46" ht="12.75" customHeight="1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8"/>
      <c r="AN647" s="58"/>
      <c r="AO647" s="58"/>
      <c r="AP647" s="58"/>
      <c r="AQ647" s="58"/>
      <c r="AR647" s="58"/>
      <c r="AS647" s="58"/>
      <c r="AT647" s="58"/>
    </row>
    <row r="648" spans="1:46" ht="12.75" customHeight="1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8"/>
      <c r="AN648" s="58"/>
      <c r="AO648" s="58"/>
      <c r="AP648" s="58"/>
      <c r="AQ648" s="58"/>
      <c r="AR648" s="58"/>
      <c r="AS648" s="58"/>
      <c r="AT648" s="58"/>
    </row>
    <row r="649" spans="1:46" ht="12.75" customHeight="1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8"/>
      <c r="AN649" s="58"/>
      <c r="AO649" s="58"/>
      <c r="AP649" s="58"/>
      <c r="AQ649" s="58"/>
      <c r="AR649" s="58"/>
      <c r="AS649" s="58"/>
      <c r="AT649" s="58"/>
    </row>
    <row r="650" spans="1:46" ht="12.75" customHeight="1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8"/>
      <c r="AN650" s="58"/>
      <c r="AO650" s="58"/>
      <c r="AP650" s="58"/>
      <c r="AQ650" s="58"/>
      <c r="AR650" s="58"/>
      <c r="AS650" s="58"/>
      <c r="AT650" s="58"/>
    </row>
    <row r="651" spans="1:46" ht="12.75" customHeight="1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8"/>
      <c r="AN651" s="58"/>
      <c r="AO651" s="58"/>
      <c r="AP651" s="58"/>
      <c r="AQ651" s="58"/>
      <c r="AR651" s="58"/>
      <c r="AS651" s="58"/>
      <c r="AT651" s="58"/>
    </row>
    <row r="652" spans="1:46" ht="12.75" customHeight="1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8"/>
      <c r="AN652" s="58"/>
      <c r="AO652" s="58"/>
      <c r="AP652" s="58"/>
      <c r="AQ652" s="58"/>
      <c r="AR652" s="58"/>
      <c r="AS652" s="58"/>
      <c r="AT652" s="58"/>
    </row>
    <row r="653" spans="1:46" ht="12.75" customHeight="1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8"/>
      <c r="AN653" s="58"/>
      <c r="AO653" s="58"/>
      <c r="AP653" s="58"/>
      <c r="AQ653" s="58"/>
      <c r="AR653" s="58"/>
      <c r="AS653" s="58"/>
      <c r="AT653" s="58"/>
    </row>
    <row r="654" spans="1:46" ht="12.75" customHeight="1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8"/>
      <c r="AN654" s="58"/>
      <c r="AO654" s="58"/>
      <c r="AP654" s="58"/>
      <c r="AQ654" s="58"/>
      <c r="AR654" s="58"/>
      <c r="AS654" s="58"/>
      <c r="AT654" s="58"/>
    </row>
    <row r="655" spans="1:46" ht="12.75" customHeight="1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8"/>
      <c r="AN655" s="58"/>
      <c r="AO655" s="58"/>
      <c r="AP655" s="58"/>
      <c r="AQ655" s="58"/>
      <c r="AR655" s="58"/>
      <c r="AS655" s="58"/>
      <c r="AT655" s="58"/>
    </row>
    <row r="656" spans="1:46" ht="12.75" customHeight="1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8"/>
      <c r="AN656" s="58"/>
      <c r="AO656" s="58"/>
      <c r="AP656" s="58"/>
      <c r="AQ656" s="58"/>
      <c r="AR656" s="58"/>
      <c r="AS656" s="58"/>
      <c r="AT656" s="58"/>
    </row>
    <row r="657" spans="1:46" ht="12.75" customHeight="1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8"/>
      <c r="AN657" s="58"/>
      <c r="AO657" s="58"/>
      <c r="AP657" s="58"/>
      <c r="AQ657" s="58"/>
      <c r="AR657" s="58"/>
      <c r="AS657" s="58"/>
      <c r="AT657" s="58"/>
    </row>
    <row r="658" spans="1:46" ht="12.75" customHeight="1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8"/>
      <c r="AN658" s="58"/>
      <c r="AO658" s="58"/>
      <c r="AP658" s="58"/>
      <c r="AQ658" s="58"/>
      <c r="AR658" s="58"/>
      <c r="AS658" s="58"/>
      <c r="AT658" s="58"/>
    </row>
    <row r="659" spans="1:46" ht="12.75" customHeight="1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8"/>
      <c r="AN659" s="58"/>
      <c r="AO659" s="58"/>
      <c r="AP659" s="58"/>
      <c r="AQ659" s="58"/>
      <c r="AR659" s="58"/>
      <c r="AS659" s="58"/>
      <c r="AT659" s="58"/>
    </row>
    <row r="660" spans="1:46" ht="12.75" customHeight="1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8"/>
      <c r="AN660" s="58"/>
      <c r="AO660" s="58"/>
      <c r="AP660" s="58"/>
      <c r="AQ660" s="58"/>
      <c r="AR660" s="58"/>
      <c r="AS660" s="58"/>
      <c r="AT660" s="58"/>
    </row>
    <row r="661" spans="1:46" ht="12.75" customHeight="1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8"/>
      <c r="AN661" s="58"/>
      <c r="AO661" s="58"/>
      <c r="AP661" s="58"/>
      <c r="AQ661" s="58"/>
      <c r="AR661" s="58"/>
      <c r="AS661" s="58"/>
      <c r="AT661" s="58"/>
    </row>
    <row r="662" spans="1:46" ht="12.75" customHeight="1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8"/>
      <c r="AN662" s="58"/>
      <c r="AO662" s="58"/>
      <c r="AP662" s="58"/>
      <c r="AQ662" s="58"/>
      <c r="AR662" s="58"/>
      <c r="AS662" s="58"/>
      <c r="AT662" s="58"/>
    </row>
    <row r="663" spans="1:46" ht="12.75" customHeight="1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8"/>
      <c r="AN663" s="58"/>
      <c r="AO663" s="58"/>
      <c r="AP663" s="58"/>
      <c r="AQ663" s="58"/>
      <c r="AR663" s="58"/>
      <c r="AS663" s="58"/>
      <c r="AT663" s="58"/>
    </row>
    <row r="664" spans="1:46" ht="12.75" customHeight="1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8"/>
      <c r="AN664" s="58"/>
      <c r="AO664" s="58"/>
      <c r="AP664" s="58"/>
      <c r="AQ664" s="58"/>
      <c r="AR664" s="58"/>
      <c r="AS664" s="58"/>
      <c r="AT664" s="58"/>
    </row>
    <row r="665" spans="1:46" ht="12.75" customHeight="1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8"/>
      <c r="AN665" s="58"/>
      <c r="AO665" s="58"/>
      <c r="AP665" s="58"/>
      <c r="AQ665" s="58"/>
      <c r="AR665" s="58"/>
      <c r="AS665" s="58"/>
      <c r="AT665" s="58"/>
    </row>
    <row r="666" spans="1:46" ht="12.75" customHeight="1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8"/>
      <c r="AN666" s="58"/>
      <c r="AO666" s="58"/>
      <c r="AP666" s="58"/>
      <c r="AQ666" s="58"/>
      <c r="AR666" s="58"/>
      <c r="AS666" s="58"/>
      <c r="AT666" s="58"/>
    </row>
    <row r="667" spans="1:46" ht="12.75" customHeight="1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8"/>
      <c r="AN667" s="58"/>
      <c r="AO667" s="58"/>
      <c r="AP667" s="58"/>
      <c r="AQ667" s="58"/>
      <c r="AR667" s="58"/>
      <c r="AS667" s="58"/>
      <c r="AT667" s="58"/>
    </row>
    <row r="668" spans="1:46" ht="12.75" customHeight="1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8"/>
      <c r="AN668" s="58"/>
      <c r="AO668" s="58"/>
      <c r="AP668" s="58"/>
      <c r="AQ668" s="58"/>
      <c r="AR668" s="58"/>
      <c r="AS668" s="58"/>
      <c r="AT668" s="58"/>
    </row>
    <row r="669" spans="1:46" ht="12.75" customHeight="1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8"/>
      <c r="AN669" s="58"/>
      <c r="AO669" s="58"/>
      <c r="AP669" s="58"/>
      <c r="AQ669" s="58"/>
      <c r="AR669" s="58"/>
      <c r="AS669" s="58"/>
      <c r="AT669" s="58"/>
    </row>
    <row r="670" spans="1:46" ht="12.75" customHeight="1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8"/>
      <c r="AN670" s="58"/>
      <c r="AO670" s="58"/>
      <c r="AP670" s="58"/>
      <c r="AQ670" s="58"/>
      <c r="AR670" s="58"/>
      <c r="AS670" s="58"/>
      <c r="AT670" s="58"/>
    </row>
    <row r="671" spans="1:46" ht="12.75" customHeight="1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8"/>
      <c r="AN671" s="58"/>
      <c r="AO671" s="58"/>
      <c r="AP671" s="58"/>
      <c r="AQ671" s="58"/>
      <c r="AR671" s="58"/>
      <c r="AS671" s="58"/>
      <c r="AT671" s="58"/>
    </row>
    <row r="672" spans="1:46" ht="12.75" customHeight="1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8"/>
      <c r="AN672" s="58"/>
      <c r="AO672" s="58"/>
      <c r="AP672" s="58"/>
      <c r="AQ672" s="58"/>
      <c r="AR672" s="58"/>
      <c r="AS672" s="58"/>
      <c r="AT672" s="58"/>
    </row>
    <row r="673" spans="1:46" ht="12.75" customHeight="1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8"/>
      <c r="AN673" s="58"/>
      <c r="AO673" s="58"/>
      <c r="AP673" s="58"/>
      <c r="AQ673" s="58"/>
      <c r="AR673" s="58"/>
      <c r="AS673" s="58"/>
      <c r="AT673" s="58"/>
    </row>
    <row r="674" spans="1:46" ht="12.75" customHeight="1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8"/>
      <c r="AN674" s="58"/>
      <c r="AO674" s="58"/>
      <c r="AP674" s="58"/>
      <c r="AQ674" s="58"/>
      <c r="AR674" s="58"/>
      <c r="AS674" s="58"/>
      <c r="AT674" s="58"/>
    </row>
    <row r="675" spans="1:46" ht="12.75" customHeight="1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8"/>
      <c r="AN675" s="58"/>
      <c r="AO675" s="58"/>
      <c r="AP675" s="58"/>
      <c r="AQ675" s="58"/>
      <c r="AR675" s="58"/>
      <c r="AS675" s="58"/>
      <c r="AT675" s="58"/>
    </row>
    <row r="676" spans="1:46" ht="12.75" customHeight="1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8"/>
      <c r="AN676" s="58"/>
      <c r="AO676" s="58"/>
      <c r="AP676" s="58"/>
      <c r="AQ676" s="58"/>
      <c r="AR676" s="58"/>
      <c r="AS676" s="58"/>
      <c r="AT676" s="58"/>
    </row>
    <row r="677" spans="1:46" ht="12.75" customHeight="1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8"/>
      <c r="AN677" s="58"/>
      <c r="AO677" s="58"/>
      <c r="AP677" s="58"/>
      <c r="AQ677" s="58"/>
      <c r="AR677" s="58"/>
      <c r="AS677" s="58"/>
      <c r="AT677" s="58"/>
    </row>
    <row r="678" spans="1:46" ht="12.75" customHeight="1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8"/>
      <c r="AN678" s="58"/>
      <c r="AO678" s="58"/>
      <c r="AP678" s="58"/>
      <c r="AQ678" s="58"/>
      <c r="AR678" s="58"/>
      <c r="AS678" s="58"/>
      <c r="AT678" s="58"/>
    </row>
    <row r="679" spans="1:46" ht="12.75" customHeight="1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8"/>
      <c r="AN679" s="58"/>
      <c r="AO679" s="58"/>
      <c r="AP679" s="58"/>
      <c r="AQ679" s="58"/>
      <c r="AR679" s="58"/>
      <c r="AS679" s="58"/>
      <c r="AT679" s="58"/>
    </row>
    <row r="680" spans="1:46" ht="12.75" customHeight="1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8"/>
      <c r="AN680" s="58"/>
      <c r="AO680" s="58"/>
      <c r="AP680" s="58"/>
      <c r="AQ680" s="58"/>
      <c r="AR680" s="58"/>
      <c r="AS680" s="58"/>
      <c r="AT680" s="58"/>
    </row>
    <row r="681" spans="1:46" ht="12.75" customHeight="1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8"/>
      <c r="AN681" s="58"/>
      <c r="AO681" s="58"/>
      <c r="AP681" s="58"/>
      <c r="AQ681" s="58"/>
      <c r="AR681" s="58"/>
      <c r="AS681" s="58"/>
      <c r="AT681" s="58"/>
    </row>
    <row r="682" spans="1:46" ht="12.75" customHeight="1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8"/>
      <c r="AN682" s="58"/>
      <c r="AO682" s="58"/>
      <c r="AP682" s="58"/>
      <c r="AQ682" s="58"/>
      <c r="AR682" s="58"/>
      <c r="AS682" s="58"/>
      <c r="AT682" s="58"/>
    </row>
    <row r="683" spans="1:46" ht="12.75" customHeight="1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8"/>
      <c r="AN683" s="58"/>
      <c r="AO683" s="58"/>
      <c r="AP683" s="58"/>
      <c r="AQ683" s="58"/>
      <c r="AR683" s="58"/>
      <c r="AS683" s="58"/>
      <c r="AT683" s="58"/>
    </row>
    <row r="684" spans="1:46" ht="12.75" customHeight="1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8"/>
      <c r="AN684" s="58"/>
      <c r="AO684" s="58"/>
      <c r="AP684" s="58"/>
      <c r="AQ684" s="58"/>
      <c r="AR684" s="58"/>
      <c r="AS684" s="58"/>
      <c r="AT684" s="58"/>
    </row>
    <row r="685" spans="1:46" ht="12.75" customHeight="1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8"/>
      <c r="AN685" s="58"/>
      <c r="AO685" s="58"/>
      <c r="AP685" s="58"/>
      <c r="AQ685" s="58"/>
      <c r="AR685" s="58"/>
      <c r="AS685" s="58"/>
      <c r="AT685" s="58"/>
    </row>
    <row r="686" spans="1:46" ht="12.75" customHeight="1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8"/>
      <c r="AN686" s="58"/>
      <c r="AO686" s="58"/>
      <c r="AP686" s="58"/>
      <c r="AQ686" s="58"/>
      <c r="AR686" s="58"/>
      <c r="AS686" s="58"/>
      <c r="AT686" s="58"/>
    </row>
    <row r="687" spans="1:46" ht="12.75" customHeight="1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8"/>
      <c r="AN687" s="58"/>
      <c r="AO687" s="58"/>
      <c r="AP687" s="58"/>
      <c r="AQ687" s="58"/>
      <c r="AR687" s="58"/>
      <c r="AS687" s="58"/>
      <c r="AT687" s="58"/>
    </row>
    <row r="688" spans="1:46" ht="12.75" customHeight="1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8"/>
      <c r="AN688" s="58"/>
      <c r="AO688" s="58"/>
      <c r="AP688" s="58"/>
      <c r="AQ688" s="58"/>
      <c r="AR688" s="58"/>
      <c r="AS688" s="58"/>
      <c r="AT688" s="58"/>
    </row>
    <row r="689" spans="1:46" ht="12.75" customHeight="1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8"/>
      <c r="AN689" s="58"/>
      <c r="AO689" s="58"/>
      <c r="AP689" s="58"/>
      <c r="AQ689" s="58"/>
      <c r="AR689" s="58"/>
      <c r="AS689" s="58"/>
      <c r="AT689" s="58"/>
    </row>
    <row r="690" spans="1:46" ht="12.75" customHeight="1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8"/>
      <c r="AN690" s="58"/>
      <c r="AO690" s="58"/>
      <c r="AP690" s="58"/>
      <c r="AQ690" s="58"/>
      <c r="AR690" s="58"/>
      <c r="AS690" s="58"/>
      <c r="AT690" s="58"/>
    </row>
    <row r="691" spans="1:46" ht="12.75" customHeight="1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8"/>
      <c r="AN691" s="58"/>
      <c r="AO691" s="58"/>
      <c r="AP691" s="58"/>
      <c r="AQ691" s="58"/>
      <c r="AR691" s="58"/>
      <c r="AS691" s="58"/>
      <c r="AT691" s="58"/>
    </row>
    <row r="692" spans="1:46" ht="12.75" customHeight="1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8"/>
      <c r="AN692" s="58"/>
      <c r="AO692" s="58"/>
      <c r="AP692" s="58"/>
      <c r="AQ692" s="58"/>
      <c r="AR692" s="58"/>
      <c r="AS692" s="58"/>
      <c r="AT692" s="58"/>
    </row>
    <row r="693" spans="1:46" ht="12.75" customHeight="1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8"/>
      <c r="AN693" s="58"/>
      <c r="AO693" s="58"/>
      <c r="AP693" s="58"/>
      <c r="AQ693" s="58"/>
      <c r="AR693" s="58"/>
      <c r="AS693" s="58"/>
      <c r="AT693" s="58"/>
    </row>
    <row r="694" spans="1:46" ht="12.75" customHeight="1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8"/>
      <c r="AN694" s="58"/>
      <c r="AO694" s="58"/>
      <c r="AP694" s="58"/>
      <c r="AQ694" s="58"/>
      <c r="AR694" s="58"/>
      <c r="AS694" s="58"/>
      <c r="AT694" s="58"/>
    </row>
    <row r="695" spans="1:46" ht="12.75" customHeight="1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8"/>
      <c r="AN695" s="58"/>
      <c r="AO695" s="58"/>
      <c r="AP695" s="58"/>
      <c r="AQ695" s="58"/>
      <c r="AR695" s="58"/>
      <c r="AS695" s="58"/>
      <c r="AT695" s="58"/>
    </row>
    <row r="696" spans="1:46" ht="12.75" customHeight="1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8"/>
      <c r="AN696" s="58"/>
      <c r="AO696" s="58"/>
      <c r="AP696" s="58"/>
      <c r="AQ696" s="58"/>
      <c r="AR696" s="58"/>
      <c r="AS696" s="58"/>
      <c r="AT696" s="58"/>
    </row>
    <row r="697" spans="1:46" ht="12.75" customHeight="1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8"/>
      <c r="AN697" s="58"/>
      <c r="AO697" s="58"/>
      <c r="AP697" s="58"/>
      <c r="AQ697" s="58"/>
      <c r="AR697" s="58"/>
      <c r="AS697" s="58"/>
      <c r="AT697" s="58"/>
    </row>
    <row r="698" spans="1:46" ht="12.75" customHeight="1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8"/>
      <c r="AN698" s="58"/>
      <c r="AO698" s="58"/>
      <c r="AP698" s="58"/>
      <c r="AQ698" s="58"/>
      <c r="AR698" s="58"/>
      <c r="AS698" s="58"/>
      <c r="AT698" s="58"/>
    </row>
    <row r="699" spans="1:46" ht="12.75" customHeight="1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8"/>
      <c r="AN699" s="58"/>
      <c r="AO699" s="58"/>
      <c r="AP699" s="58"/>
      <c r="AQ699" s="58"/>
      <c r="AR699" s="58"/>
      <c r="AS699" s="58"/>
      <c r="AT699" s="58"/>
    </row>
    <row r="700" spans="1:46" ht="12.75" customHeight="1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8"/>
      <c r="AN700" s="58"/>
      <c r="AO700" s="58"/>
      <c r="AP700" s="58"/>
      <c r="AQ700" s="58"/>
      <c r="AR700" s="58"/>
      <c r="AS700" s="58"/>
      <c r="AT700" s="58"/>
    </row>
    <row r="701" spans="1:46" ht="12.75" customHeight="1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8"/>
      <c r="AN701" s="58"/>
      <c r="AO701" s="58"/>
      <c r="AP701" s="58"/>
      <c r="AQ701" s="58"/>
      <c r="AR701" s="58"/>
      <c r="AS701" s="58"/>
      <c r="AT701" s="58"/>
    </row>
    <row r="702" spans="1:46" ht="12.75" customHeight="1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8"/>
      <c r="AN702" s="58"/>
      <c r="AO702" s="58"/>
      <c r="AP702" s="58"/>
      <c r="AQ702" s="58"/>
      <c r="AR702" s="58"/>
      <c r="AS702" s="58"/>
      <c r="AT702" s="58"/>
    </row>
    <row r="703" spans="1:46" ht="12.75" customHeight="1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8"/>
      <c r="AN703" s="58"/>
      <c r="AO703" s="58"/>
      <c r="AP703" s="58"/>
      <c r="AQ703" s="58"/>
      <c r="AR703" s="58"/>
      <c r="AS703" s="58"/>
      <c r="AT703" s="58"/>
    </row>
    <row r="704" spans="1:46" ht="12.75" customHeight="1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8"/>
      <c r="AN704" s="58"/>
      <c r="AO704" s="58"/>
      <c r="AP704" s="58"/>
      <c r="AQ704" s="58"/>
      <c r="AR704" s="58"/>
      <c r="AS704" s="58"/>
      <c r="AT704" s="58"/>
    </row>
    <row r="705" spans="1:46" ht="12.75" customHeight="1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8"/>
      <c r="AN705" s="58"/>
      <c r="AO705" s="58"/>
      <c r="AP705" s="58"/>
      <c r="AQ705" s="58"/>
      <c r="AR705" s="58"/>
      <c r="AS705" s="58"/>
      <c r="AT705" s="58"/>
    </row>
    <row r="706" spans="1:46" ht="12.75" customHeight="1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8"/>
      <c r="AN706" s="58"/>
      <c r="AO706" s="58"/>
      <c r="AP706" s="58"/>
      <c r="AQ706" s="58"/>
      <c r="AR706" s="58"/>
      <c r="AS706" s="58"/>
      <c r="AT706" s="58"/>
    </row>
    <row r="707" spans="1:46" ht="12.75" customHeight="1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8"/>
      <c r="AN707" s="58"/>
      <c r="AO707" s="58"/>
      <c r="AP707" s="58"/>
      <c r="AQ707" s="58"/>
      <c r="AR707" s="58"/>
      <c r="AS707" s="58"/>
      <c r="AT707" s="58"/>
    </row>
    <row r="708" spans="1:46" ht="12.75" customHeight="1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8"/>
      <c r="AN708" s="58"/>
      <c r="AO708" s="58"/>
      <c r="AP708" s="58"/>
      <c r="AQ708" s="58"/>
      <c r="AR708" s="58"/>
      <c r="AS708" s="58"/>
      <c r="AT708" s="58"/>
    </row>
    <row r="709" spans="1:46" ht="12.75" customHeight="1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8"/>
      <c r="AN709" s="58"/>
      <c r="AO709" s="58"/>
      <c r="AP709" s="58"/>
      <c r="AQ709" s="58"/>
      <c r="AR709" s="58"/>
      <c r="AS709" s="58"/>
      <c r="AT709" s="58"/>
    </row>
    <row r="710" spans="1:46" ht="12.75" customHeight="1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8"/>
      <c r="AN710" s="58"/>
      <c r="AO710" s="58"/>
      <c r="AP710" s="58"/>
      <c r="AQ710" s="58"/>
      <c r="AR710" s="58"/>
      <c r="AS710" s="58"/>
      <c r="AT710" s="58"/>
    </row>
    <row r="711" spans="1:46" ht="12.75" customHeight="1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8"/>
      <c r="AN711" s="58"/>
      <c r="AO711" s="58"/>
      <c r="AP711" s="58"/>
      <c r="AQ711" s="58"/>
      <c r="AR711" s="58"/>
      <c r="AS711" s="58"/>
      <c r="AT711" s="58"/>
    </row>
    <row r="712" spans="1:46" ht="12.75" customHeight="1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8"/>
      <c r="AN712" s="58"/>
      <c r="AO712" s="58"/>
      <c r="AP712" s="58"/>
      <c r="AQ712" s="58"/>
      <c r="AR712" s="58"/>
      <c r="AS712" s="58"/>
      <c r="AT712" s="58"/>
    </row>
    <row r="713" spans="1:46" ht="12.75" customHeight="1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8"/>
      <c r="AN713" s="58"/>
      <c r="AO713" s="58"/>
      <c r="AP713" s="58"/>
      <c r="AQ713" s="58"/>
      <c r="AR713" s="58"/>
      <c r="AS713" s="58"/>
      <c r="AT713" s="58"/>
    </row>
    <row r="714" spans="1:46" ht="12.75" customHeight="1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8"/>
      <c r="AN714" s="58"/>
      <c r="AO714" s="58"/>
      <c r="AP714" s="58"/>
      <c r="AQ714" s="58"/>
      <c r="AR714" s="58"/>
      <c r="AS714" s="58"/>
      <c r="AT714" s="58"/>
    </row>
    <row r="715" spans="1:46" ht="12.75" customHeight="1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8"/>
      <c r="AN715" s="58"/>
      <c r="AO715" s="58"/>
      <c r="AP715" s="58"/>
      <c r="AQ715" s="58"/>
      <c r="AR715" s="58"/>
      <c r="AS715" s="58"/>
      <c r="AT715" s="58"/>
    </row>
    <row r="716" spans="1:46" ht="12.75" customHeight="1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8"/>
      <c r="AN716" s="58"/>
      <c r="AO716" s="58"/>
      <c r="AP716" s="58"/>
      <c r="AQ716" s="58"/>
      <c r="AR716" s="58"/>
      <c r="AS716" s="58"/>
      <c r="AT716" s="58"/>
    </row>
    <row r="717" spans="1:46" ht="12.75" customHeight="1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8"/>
      <c r="AN717" s="58"/>
      <c r="AO717" s="58"/>
      <c r="AP717" s="58"/>
      <c r="AQ717" s="58"/>
      <c r="AR717" s="58"/>
      <c r="AS717" s="58"/>
      <c r="AT717" s="58"/>
    </row>
    <row r="718" spans="1:46" ht="12.75" customHeight="1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8"/>
      <c r="AN718" s="58"/>
      <c r="AO718" s="58"/>
      <c r="AP718" s="58"/>
      <c r="AQ718" s="58"/>
      <c r="AR718" s="58"/>
      <c r="AS718" s="58"/>
      <c r="AT718" s="58"/>
    </row>
    <row r="719" spans="1:46" ht="12.75" customHeight="1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8"/>
      <c r="AN719" s="58"/>
      <c r="AO719" s="58"/>
      <c r="AP719" s="58"/>
      <c r="AQ719" s="58"/>
      <c r="AR719" s="58"/>
      <c r="AS719" s="58"/>
      <c r="AT719" s="58"/>
    </row>
    <row r="720" spans="1:46" ht="12.75" customHeight="1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8"/>
      <c r="AN720" s="58"/>
      <c r="AO720" s="58"/>
      <c r="AP720" s="58"/>
      <c r="AQ720" s="58"/>
      <c r="AR720" s="58"/>
      <c r="AS720" s="58"/>
      <c r="AT720" s="58"/>
    </row>
    <row r="721" spans="1:46" ht="12.75" customHeight="1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8"/>
      <c r="AN721" s="58"/>
      <c r="AO721" s="58"/>
      <c r="AP721" s="58"/>
      <c r="AQ721" s="58"/>
      <c r="AR721" s="58"/>
      <c r="AS721" s="58"/>
      <c r="AT721" s="58"/>
    </row>
    <row r="722" spans="1:46" ht="12.75" customHeight="1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8"/>
      <c r="AN722" s="58"/>
      <c r="AO722" s="58"/>
      <c r="AP722" s="58"/>
      <c r="AQ722" s="58"/>
      <c r="AR722" s="58"/>
      <c r="AS722" s="58"/>
      <c r="AT722" s="58"/>
    </row>
    <row r="723" spans="1:46" ht="12.75" customHeight="1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8"/>
      <c r="AN723" s="58"/>
      <c r="AO723" s="58"/>
      <c r="AP723" s="58"/>
      <c r="AQ723" s="58"/>
      <c r="AR723" s="58"/>
      <c r="AS723" s="58"/>
      <c r="AT723" s="58"/>
    </row>
    <row r="724" spans="1:46" ht="12.75" customHeight="1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8"/>
      <c r="AN724" s="58"/>
      <c r="AO724" s="58"/>
      <c r="AP724" s="58"/>
      <c r="AQ724" s="58"/>
      <c r="AR724" s="58"/>
      <c r="AS724" s="58"/>
      <c r="AT724" s="58"/>
    </row>
    <row r="725" spans="1:46" ht="12.75" customHeight="1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8"/>
      <c r="AN725" s="58"/>
      <c r="AO725" s="58"/>
      <c r="AP725" s="58"/>
      <c r="AQ725" s="58"/>
      <c r="AR725" s="58"/>
      <c r="AS725" s="58"/>
      <c r="AT725" s="58"/>
    </row>
    <row r="726" spans="1:46" ht="12.75" customHeight="1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8"/>
      <c r="AN726" s="58"/>
      <c r="AO726" s="58"/>
      <c r="AP726" s="58"/>
      <c r="AQ726" s="58"/>
      <c r="AR726" s="58"/>
      <c r="AS726" s="58"/>
      <c r="AT726" s="58"/>
    </row>
    <row r="727" spans="1:46" ht="12.75" customHeight="1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8"/>
      <c r="AN727" s="58"/>
      <c r="AO727" s="58"/>
      <c r="AP727" s="58"/>
      <c r="AQ727" s="58"/>
      <c r="AR727" s="58"/>
      <c r="AS727" s="58"/>
      <c r="AT727" s="58"/>
    </row>
    <row r="728" spans="1:46" ht="12.75" customHeight="1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8"/>
      <c r="AN728" s="58"/>
      <c r="AO728" s="58"/>
      <c r="AP728" s="58"/>
      <c r="AQ728" s="58"/>
      <c r="AR728" s="58"/>
      <c r="AS728" s="58"/>
      <c r="AT728" s="58"/>
    </row>
    <row r="729" spans="1:46" ht="12.75" customHeight="1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8"/>
      <c r="AN729" s="58"/>
      <c r="AO729" s="58"/>
      <c r="AP729" s="58"/>
      <c r="AQ729" s="58"/>
      <c r="AR729" s="58"/>
      <c r="AS729" s="58"/>
      <c r="AT729" s="58"/>
    </row>
    <row r="730" spans="1:46" ht="12.75" customHeight="1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8"/>
      <c r="AN730" s="58"/>
      <c r="AO730" s="58"/>
      <c r="AP730" s="58"/>
      <c r="AQ730" s="58"/>
      <c r="AR730" s="58"/>
      <c r="AS730" s="58"/>
      <c r="AT730" s="58"/>
    </row>
    <row r="731" spans="1:46" ht="12.75" customHeight="1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8"/>
      <c r="AN731" s="58"/>
      <c r="AO731" s="58"/>
      <c r="AP731" s="58"/>
      <c r="AQ731" s="58"/>
      <c r="AR731" s="58"/>
      <c r="AS731" s="58"/>
      <c r="AT731" s="58"/>
    </row>
    <row r="732" spans="1:46" ht="12.75" customHeight="1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8"/>
      <c r="AN732" s="58"/>
      <c r="AO732" s="58"/>
      <c r="AP732" s="58"/>
      <c r="AQ732" s="58"/>
      <c r="AR732" s="58"/>
      <c r="AS732" s="58"/>
      <c r="AT732" s="58"/>
    </row>
    <row r="733" spans="1:46" ht="12.75" customHeight="1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8"/>
      <c r="AN733" s="58"/>
      <c r="AO733" s="58"/>
      <c r="AP733" s="58"/>
      <c r="AQ733" s="58"/>
      <c r="AR733" s="58"/>
      <c r="AS733" s="58"/>
      <c r="AT733" s="58"/>
    </row>
    <row r="734" spans="1:46" ht="12.75" customHeight="1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8"/>
      <c r="AN734" s="58"/>
      <c r="AO734" s="58"/>
      <c r="AP734" s="58"/>
      <c r="AQ734" s="58"/>
      <c r="AR734" s="58"/>
      <c r="AS734" s="58"/>
      <c r="AT734" s="58"/>
    </row>
    <row r="735" spans="1:46" ht="12.75" customHeight="1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8"/>
      <c r="AN735" s="58"/>
      <c r="AO735" s="58"/>
      <c r="AP735" s="58"/>
      <c r="AQ735" s="58"/>
      <c r="AR735" s="58"/>
      <c r="AS735" s="58"/>
      <c r="AT735" s="58"/>
    </row>
    <row r="736" spans="1:46" ht="12.75" customHeight="1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8"/>
      <c r="AN736" s="58"/>
      <c r="AO736" s="58"/>
      <c r="AP736" s="58"/>
      <c r="AQ736" s="58"/>
      <c r="AR736" s="58"/>
      <c r="AS736" s="58"/>
      <c r="AT736" s="58"/>
    </row>
    <row r="737" spans="1:46" ht="12.75" customHeight="1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8"/>
      <c r="AN737" s="58"/>
      <c r="AO737" s="58"/>
      <c r="AP737" s="58"/>
      <c r="AQ737" s="58"/>
      <c r="AR737" s="58"/>
      <c r="AS737" s="58"/>
      <c r="AT737" s="58"/>
    </row>
    <row r="738" spans="1:46" ht="12.75" customHeight="1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8"/>
      <c r="AN738" s="58"/>
      <c r="AO738" s="58"/>
      <c r="AP738" s="58"/>
      <c r="AQ738" s="58"/>
      <c r="AR738" s="58"/>
      <c r="AS738" s="58"/>
      <c r="AT738" s="58"/>
    </row>
    <row r="739" spans="1:46" ht="12.75" customHeight="1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8"/>
      <c r="AN739" s="58"/>
      <c r="AO739" s="58"/>
      <c r="AP739" s="58"/>
      <c r="AQ739" s="58"/>
      <c r="AR739" s="58"/>
      <c r="AS739" s="58"/>
      <c r="AT739" s="58"/>
    </row>
    <row r="740" spans="1:46" ht="12.75" customHeight="1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8"/>
      <c r="AN740" s="58"/>
      <c r="AO740" s="58"/>
      <c r="AP740" s="58"/>
      <c r="AQ740" s="58"/>
      <c r="AR740" s="58"/>
      <c r="AS740" s="58"/>
      <c r="AT740" s="58"/>
    </row>
    <row r="741" spans="1:46" ht="12.75" customHeight="1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8"/>
      <c r="AN741" s="58"/>
      <c r="AO741" s="58"/>
      <c r="AP741" s="58"/>
      <c r="AQ741" s="58"/>
      <c r="AR741" s="58"/>
      <c r="AS741" s="58"/>
      <c r="AT741" s="58"/>
    </row>
    <row r="742" spans="1:46" ht="12.75" customHeight="1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8"/>
      <c r="AN742" s="58"/>
      <c r="AO742" s="58"/>
      <c r="AP742" s="58"/>
      <c r="AQ742" s="58"/>
      <c r="AR742" s="58"/>
      <c r="AS742" s="58"/>
      <c r="AT742" s="58"/>
    </row>
    <row r="743" spans="1:46" ht="12.75" customHeight="1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8"/>
      <c r="AN743" s="58"/>
      <c r="AO743" s="58"/>
      <c r="AP743" s="58"/>
      <c r="AQ743" s="58"/>
      <c r="AR743" s="58"/>
      <c r="AS743" s="58"/>
      <c r="AT743" s="58"/>
    </row>
    <row r="744" spans="1:46" ht="12.75" customHeight="1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8"/>
      <c r="AN744" s="58"/>
      <c r="AO744" s="58"/>
      <c r="AP744" s="58"/>
      <c r="AQ744" s="58"/>
      <c r="AR744" s="58"/>
      <c r="AS744" s="58"/>
      <c r="AT744" s="58"/>
    </row>
    <row r="745" spans="1:46" ht="12.75" customHeight="1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8"/>
      <c r="AN745" s="58"/>
      <c r="AO745" s="58"/>
      <c r="AP745" s="58"/>
      <c r="AQ745" s="58"/>
      <c r="AR745" s="58"/>
      <c r="AS745" s="58"/>
      <c r="AT745" s="58"/>
    </row>
    <row r="746" spans="1:46" ht="12.75" customHeight="1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8"/>
      <c r="AN746" s="58"/>
      <c r="AO746" s="58"/>
      <c r="AP746" s="58"/>
      <c r="AQ746" s="58"/>
      <c r="AR746" s="58"/>
      <c r="AS746" s="58"/>
      <c r="AT746" s="58"/>
    </row>
    <row r="747" spans="1:46" ht="12.75" customHeight="1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8"/>
      <c r="AN747" s="58"/>
      <c r="AO747" s="58"/>
      <c r="AP747" s="58"/>
      <c r="AQ747" s="58"/>
      <c r="AR747" s="58"/>
      <c r="AS747" s="58"/>
      <c r="AT747" s="58"/>
    </row>
    <row r="748" spans="1:46" ht="12.75" customHeight="1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8"/>
      <c r="AN748" s="58"/>
      <c r="AO748" s="58"/>
      <c r="AP748" s="58"/>
      <c r="AQ748" s="58"/>
      <c r="AR748" s="58"/>
      <c r="AS748" s="58"/>
      <c r="AT748" s="58"/>
    </row>
    <row r="749" spans="1:46" ht="12.75" customHeight="1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8"/>
      <c r="AN749" s="58"/>
      <c r="AO749" s="58"/>
      <c r="AP749" s="58"/>
      <c r="AQ749" s="58"/>
      <c r="AR749" s="58"/>
      <c r="AS749" s="58"/>
      <c r="AT749" s="58"/>
    </row>
    <row r="750" spans="1:46" ht="12.75" customHeight="1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8"/>
      <c r="AN750" s="58"/>
      <c r="AO750" s="58"/>
      <c r="AP750" s="58"/>
      <c r="AQ750" s="58"/>
      <c r="AR750" s="58"/>
      <c r="AS750" s="58"/>
      <c r="AT750" s="58"/>
    </row>
    <row r="751" spans="1:46" ht="12.75" customHeight="1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8"/>
      <c r="AN751" s="58"/>
      <c r="AO751" s="58"/>
      <c r="AP751" s="58"/>
      <c r="AQ751" s="58"/>
      <c r="AR751" s="58"/>
      <c r="AS751" s="58"/>
      <c r="AT751" s="58"/>
    </row>
    <row r="752" spans="1:46" ht="12.75" customHeight="1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8"/>
      <c r="AN752" s="58"/>
      <c r="AO752" s="58"/>
      <c r="AP752" s="58"/>
      <c r="AQ752" s="58"/>
      <c r="AR752" s="58"/>
      <c r="AS752" s="58"/>
      <c r="AT752" s="58"/>
    </row>
    <row r="753" spans="1:46" ht="12.75" customHeight="1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8"/>
      <c r="AN753" s="58"/>
      <c r="AO753" s="58"/>
      <c r="AP753" s="58"/>
      <c r="AQ753" s="58"/>
      <c r="AR753" s="58"/>
      <c r="AS753" s="58"/>
      <c r="AT753" s="58"/>
    </row>
    <row r="754" spans="1:46" ht="12.75" customHeight="1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8"/>
      <c r="AN754" s="58"/>
      <c r="AO754" s="58"/>
      <c r="AP754" s="58"/>
      <c r="AQ754" s="58"/>
      <c r="AR754" s="58"/>
      <c r="AS754" s="58"/>
      <c r="AT754" s="58"/>
    </row>
    <row r="755" spans="1:46" ht="12.75" customHeight="1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8"/>
      <c r="AN755" s="58"/>
      <c r="AO755" s="58"/>
      <c r="AP755" s="58"/>
      <c r="AQ755" s="58"/>
      <c r="AR755" s="58"/>
      <c r="AS755" s="58"/>
      <c r="AT755" s="58"/>
    </row>
    <row r="756" spans="1:46" ht="12.75" customHeight="1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8"/>
      <c r="AN756" s="58"/>
      <c r="AO756" s="58"/>
      <c r="AP756" s="58"/>
      <c r="AQ756" s="58"/>
      <c r="AR756" s="58"/>
      <c r="AS756" s="58"/>
      <c r="AT756" s="58"/>
    </row>
    <row r="757" spans="1:46" ht="12.75" customHeight="1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8"/>
      <c r="AN757" s="58"/>
      <c r="AO757" s="58"/>
      <c r="AP757" s="58"/>
      <c r="AQ757" s="58"/>
      <c r="AR757" s="58"/>
      <c r="AS757" s="58"/>
      <c r="AT757" s="58"/>
    </row>
    <row r="758" spans="1:46" ht="12.75" customHeight="1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8"/>
      <c r="AN758" s="58"/>
      <c r="AO758" s="58"/>
      <c r="AP758" s="58"/>
      <c r="AQ758" s="58"/>
      <c r="AR758" s="58"/>
      <c r="AS758" s="58"/>
      <c r="AT758" s="58"/>
    </row>
    <row r="759" spans="1:46" ht="12.75" customHeight="1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8"/>
      <c r="AN759" s="58"/>
      <c r="AO759" s="58"/>
      <c r="AP759" s="58"/>
      <c r="AQ759" s="58"/>
      <c r="AR759" s="58"/>
      <c r="AS759" s="58"/>
      <c r="AT759" s="58"/>
    </row>
    <row r="760" spans="1:46" ht="12.75" customHeight="1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8"/>
      <c r="AN760" s="58"/>
      <c r="AO760" s="58"/>
      <c r="AP760" s="58"/>
      <c r="AQ760" s="58"/>
      <c r="AR760" s="58"/>
      <c r="AS760" s="58"/>
      <c r="AT760" s="58"/>
    </row>
    <row r="761" spans="1:46" ht="12.75" customHeight="1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8"/>
      <c r="AN761" s="58"/>
      <c r="AO761" s="58"/>
      <c r="AP761" s="58"/>
      <c r="AQ761" s="58"/>
      <c r="AR761" s="58"/>
      <c r="AS761" s="58"/>
      <c r="AT761" s="58"/>
    </row>
    <row r="762" spans="1:46" ht="12.75" customHeight="1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8"/>
      <c r="AN762" s="58"/>
      <c r="AO762" s="58"/>
      <c r="AP762" s="58"/>
      <c r="AQ762" s="58"/>
      <c r="AR762" s="58"/>
      <c r="AS762" s="58"/>
      <c r="AT762" s="58"/>
    </row>
    <row r="763" spans="1:46" ht="12.75" customHeight="1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8"/>
      <c r="AN763" s="58"/>
      <c r="AO763" s="58"/>
      <c r="AP763" s="58"/>
      <c r="AQ763" s="58"/>
      <c r="AR763" s="58"/>
      <c r="AS763" s="58"/>
      <c r="AT763" s="58"/>
    </row>
    <row r="764" spans="1:46" ht="12.75" customHeight="1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8"/>
      <c r="AN764" s="58"/>
      <c r="AO764" s="58"/>
      <c r="AP764" s="58"/>
      <c r="AQ764" s="58"/>
      <c r="AR764" s="58"/>
      <c r="AS764" s="58"/>
      <c r="AT764" s="58"/>
    </row>
    <row r="765" spans="1:46" ht="12.75" customHeight="1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8"/>
      <c r="AN765" s="58"/>
      <c r="AO765" s="58"/>
      <c r="AP765" s="58"/>
      <c r="AQ765" s="58"/>
      <c r="AR765" s="58"/>
      <c r="AS765" s="58"/>
      <c r="AT765" s="58"/>
    </row>
    <row r="766" spans="1:46" ht="12.75" customHeight="1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8"/>
      <c r="AN766" s="58"/>
      <c r="AO766" s="58"/>
      <c r="AP766" s="58"/>
      <c r="AQ766" s="58"/>
      <c r="AR766" s="58"/>
      <c r="AS766" s="58"/>
      <c r="AT766" s="58"/>
    </row>
    <row r="767" spans="1:46" ht="12.75" customHeight="1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8"/>
      <c r="AN767" s="58"/>
      <c r="AO767" s="58"/>
      <c r="AP767" s="58"/>
      <c r="AQ767" s="58"/>
      <c r="AR767" s="58"/>
      <c r="AS767" s="58"/>
      <c r="AT767" s="58"/>
    </row>
    <row r="768" spans="1:46" ht="12.75" customHeight="1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8"/>
      <c r="AN768" s="58"/>
      <c r="AO768" s="58"/>
      <c r="AP768" s="58"/>
      <c r="AQ768" s="58"/>
      <c r="AR768" s="58"/>
      <c r="AS768" s="58"/>
      <c r="AT768" s="58"/>
    </row>
    <row r="769" spans="1:46" ht="12.75" customHeight="1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8"/>
      <c r="AN769" s="58"/>
      <c r="AO769" s="58"/>
      <c r="AP769" s="58"/>
      <c r="AQ769" s="58"/>
      <c r="AR769" s="58"/>
      <c r="AS769" s="58"/>
      <c r="AT769" s="58"/>
    </row>
    <row r="770" spans="1:46" ht="12.75" customHeight="1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8"/>
      <c r="AN770" s="58"/>
      <c r="AO770" s="58"/>
      <c r="AP770" s="58"/>
      <c r="AQ770" s="58"/>
      <c r="AR770" s="58"/>
      <c r="AS770" s="58"/>
      <c r="AT770" s="58"/>
    </row>
    <row r="771" spans="1:46" ht="12.75" customHeight="1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8"/>
      <c r="AN771" s="58"/>
      <c r="AO771" s="58"/>
      <c r="AP771" s="58"/>
      <c r="AQ771" s="58"/>
      <c r="AR771" s="58"/>
      <c r="AS771" s="58"/>
      <c r="AT771" s="58"/>
    </row>
    <row r="772" spans="1:46" ht="12.75" customHeight="1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8"/>
      <c r="AN772" s="58"/>
      <c r="AO772" s="58"/>
      <c r="AP772" s="58"/>
      <c r="AQ772" s="58"/>
      <c r="AR772" s="58"/>
      <c r="AS772" s="58"/>
      <c r="AT772" s="58"/>
    </row>
    <row r="773" spans="1:46" ht="12.75" customHeight="1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8"/>
      <c r="AN773" s="58"/>
      <c r="AO773" s="58"/>
      <c r="AP773" s="58"/>
      <c r="AQ773" s="58"/>
      <c r="AR773" s="58"/>
      <c r="AS773" s="58"/>
      <c r="AT773" s="58"/>
    </row>
    <row r="774" spans="1:46" ht="12.75" customHeight="1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8"/>
      <c r="AN774" s="58"/>
      <c r="AO774" s="58"/>
      <c r="AP774" s="58"/>
      <c r="AQ774" s="58"/>
      <c r="AR774" s="58"/>
      <c r="AS774" s="58"/>
      <c r="AT774" s="58"/>
    </row>
    <row r="775" spans="1:46" ht="12.75" customHeight="1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8"/>
      <c r="AN775" s="58"/>
      <c r="AO775" s="58"/>
      <c r="AP775" s="58"/>
      <c r="AQ775" s="58"/>
      <c r="AR775" s="58"/>
      <c r="AS775" s="58"/>
      <c r="AT775" s="58"/>
    </row>
    <row r="776" spans="1:46" ht="12.75" customHeight="1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8"/>
      <c r="AN776" s="58"/>
      <c r="AO776" s="58"/>
      <c r="AP776" s="58"/>
      <c r="AQ776" s="58"/>
      <c r="AR776" s="58"/>
      <c r="AS776" s="58"/>
      <c r="AT776" s="58"/>
    </row>
    <row r="777" spans="1:46" ht="12.75" customHeight="1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8"/>
      <c r="AN777" s="58"/>
      <c r="AO777" s="58"/>
      <c r="AP777" s="58"/>
      <c r="AQ777" s="58"/>
      <c r="AR777" s="58"/>
      <c r="AS777" s="58"/>
      <c r="AT777" s="58"/>
    </row>
    <row r="778" spans="1:46" ht="12.75" customHeight="1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8"/>
      <c r="AN778" s="58"/>
      <c r="AO778" s="58"/>
      <c r="AP778" s="58"/>
      <c r="AQ778" s="58"/>
      <c r="AR778" s="58"/>
      <c r="AS778" s="58"/>
      <c r="AT778" s="58"/>
    </row>
    <row r="779" spans="1:46" ht="12.75" customHeight="1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8"/>
      <c r="AN779" s="58"/>
      <c r="AO779" s="58"/>
      <c r="AP779" s="58"/>
      <c r="AQ779" s="58"/>
      <c r="AR779" s="58"/>
      <c r="AS779" s="58"/>
      <c r="AT779" s="58"/>
    </row>
    <row r="780" spans="1:46" ht="12.75" customHeight="1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8"/>
      <c r="AN780" s="58"/>
      <c r="AO780" s="58"/>
      <c r="AP780" s="58"/>
      <c r="AQ780" s="58"/>
      <c r="AR780" s="58"/>
      <c r="AS780" s="58"/>
      <c r="AT780" s="58"/>
    </row>
    <row r="781" spans="1:46" ht="12.75" customHeight="1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8"/>
      <c r="AN781" s="58"/>
      <c r="AO781" s="58"/>
      <c r="AP781" s="58"/>
      <c r="AQ781" s="58"/>
      <c r="AR781" s="58"/>
      <c r="AS781" s="58"/>
      <c r="AT781" s="58"/>
    </row>
    <row r="782" spans="1:46" ht="12.75" customHeight="1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8"/>
      <c r="AN782" s="58"/>
      <c r="AO782" s="58"/>
      <c r="AP782" s="58"/>
      <c r="AQ782" s="58"/>
      <c r="AR782" s="58"/>
      <c r="AS782" s="58"/>
      <c r="AT782" s="58"/>
    </row>
    <row r="783" spans="1:46" ht="12.75" customHeight="1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8"/>
      <c r="AN783" s="58"/>
      <c r="AO783" s="58"/>
      <c r="AP783" s="58"/>
      <c r="AQ783" s="58"/>
      <c r="AR783" s="58"/>
      <c r="AS783" s="58"/>
      <c r="AT783" s="58"/>
    </row>
    <row r="784" spans="1:46" ht="12.75" customHeight="1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8"/>
      <c r="AN784" s="58"/>
      <c r="AO784" s="58"/>
      <c r="AP784" s="58"/>
      <c r="AQ784" s="58"/>
      <c r="AR784" s="58"/>
      <c r="AS784" s="58"/>
      <c r="AT784" s="58"/>
    </row>
    <row r="785" spans="1:46" ht="12.75" customHeight="1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8"/>
      <c r="AN785" s="58"/>
      <c r="AO785" s="58"/>
      <c r="AP785" s="58"/>
      <c r="AQ785" s="58"/>
      <c r="AR785" s="58"/>
      <c r="AS785" s="58"/>
      <c r="AT785" s="58"/>
    </row>
    <row r="786" spans="1:46" ht="12.75" customHeight="1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8"/>
      <c r="AN786" s="58"/>
      <c r="AO786" s="58"/>
      <c r="AP786" s="58"/>
      <c r="AQ786" s="58"/>
      <c r="AR786" s="58"/>
      <c r="AS786" s="58"/>
      <c r="AT786" s="58"/>
    </row>
    <row r="787" spans="1:46" ht="12.75" customHeight="1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8"/>
      <c r="AN787" s="58"/>
      <c r="AO787" s="58"/>
      <c r="AP787" s="58"/>
      <c r="AQ787" s="58"/>
      <c r="AR787" s="58"/>
      <c r="AS787" s="58"/>
      <c r="AT787" s="58"/>
    </row>
    <row r="788" spans="1:46" ht="12.75" customHeight="1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8"/>
      <c r="AN788" s="58"/>
      <c r="AO788" s="58"/>
      <c r="AP788" s="58"/>
      <c r="AQ788" s="58"/>
      <c r="AR788" s="58"/>
      <c r="AS788" s="58"/>
      <c r="AT788" s="58"/>
    </row>
    <row r="789" spans="1:46" ht="12.75" customHeight="1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8"/>
      <c r="AN789" s="58"/>
      <c r="AO789" s="58"/>
      <c r="AP789" s="58"/>
      <c r="AQ789" s="58"/>
      <c r="AR789" s="58"/>
      <c r="AS789" s="58"/>
      <c r="AT789" s="58"/>
    </row>
    <row r="790" spans="1:46" ht="12.75" customHeight="1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8"/>
      <c r="AN790" s="58"/>
      <c r="AO790" s="58"/>
      <c r="AP790" s="58"/>
      <c r="AQ790" s="58"/>
      <c r="AR790" s="58"/>
      <c r="AS790" s="58"/>
      <c r="AT790" s="58"/>
    </row>
    <row r="791" spans="1:46" ht="12.75" customHeight="1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8"/>
      <c r="AN791" s="58"/>
      <c r="AO791" s="58"/>
      <c r="AP791" s="58"/>
      <c r="AQ791" s="58"/>
      <c r="AR791" s="58"/>
      <c r="AS791" s="58"/>
      <c r="AT791" s="58"/>
    </row>
    <row r="792" spans="1:46" ht="12.75" customHeight="1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8"/>
      <c r="AN792" s="58"/>
      <c r="AO792" s="58"/>
      <c r="AP792" s="58"/>
      <c r="AQ792" s="58"/>
      <c r="AR792" s="58"/>
      <c r="AS792" s="58"/>
      <c r="AT792" s="58"/>
    </row>
    <row r="793" spans="1:46" ht="12.75" customHeight="1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8"/>
      <c r="AN793" s="58"/>
      <c r="AO793" s="58"/>
      <c r="AP793" s="58"/>
      <c r="AQ793" s="58"/>
      <c r="AR793" s="58"/>
      <c r="AS793" s="58"/>
      <c r="AT793" s="58"/>
    </row>
    <row r="794" spans="1:46" ht="12.75" customHeight="1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8"/>
      <c r="AN794" s="58"/>
      <c r="AO794" s="58"/>
      <c r="AP794" s="58"/>
      <c r="AQ794" s="58"/>
      <c r="AR794" s="58"/>
      <c r="AS794" s="58"/>
      <c r="AT794" s="58"/>
    </row>
    <row r="795" spans="1:46" ht="12.75" customHeight="1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8"/>
      <c r="AN795" s="58"/>
      <c r="AO795" s="58"/>
      <c r="AP795" s="58"/>
      <c r="AQ795" s="58"/>
      <c r="AR795" s="58"/>
      <c r="AS795" s="58"/>
      <c r="AT795" s="58"/>
    </row>
    <row r="796" spans="1:46" ht="12.75" customHeight="1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8"/>
      <c r="AN796" s="58"/>
      <c r="AO796" s="58"/>
      <c r="AP796" s="58"/>
      <c r="AQ796" s="58"/>
      <c r="AR796" s="58"/>
      <c r="AS796" s="58"/>
      <c r="AT796" s="58"/>
    </row>
    <row r="797" spans="1:46" ht="12.75" customHeight="1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8"/>
      <c r="AN797" s="58"/>
      <c r="AO797" s="58"/>
      <c r="AP797" s="58"/>
      <c r="AQ797" s="58"/>
      <c r="AR797" s="58"/>
      <c r="AS797" s="58"/>
      <c r="AT797" s="58"/>
    </row>
    <row r="798" spans="1:46" ht="12.75" customHeight="1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8"/>
      <c r="AN798" s="58"/>
      <c r="AO798" s="58"/>
      <c r="AP798" s="58"/>
      <c r="AQ798" s="58"/>
      <c r="AR798" s="58"/>
      <c r="AS798" s="58"/>
      <c r="AT798" s="58"/>
    </row>
    <row r="799" spans="1:46" ht="12.75" customHeight="1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8"/>
      <c r="AN799" s="58"/>
      <c r="AO799" s="58"/>
      <c r="AP799" s="58"/>
      <c r="AQ799" s="58"/>
      <c r="AR799" s="58"/>
      <c r="AS799" s="58"/>
      <c r="AT799" s="58"/>
    </row>
    <row r="800" spans="1:46" ht="12.75" customHeight="1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8"/>
      <c r="AN800" s="58"/>
      <c r="AO800" s="58"/>
      <c r="AP800" s="58"/>
      <c r="AQ800" s="58"/>
      <c r="AR800" s="58"/>
      <c r="AS800" s="58"/>
      <c r="AT800" s="58"/>
    </row>
    <row r="801" spans="1:46" ht="12.75" customHeight="1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8"/>
      <c r="AN801" s="58"/>
      <c r="AO801" s="58"/>
      <c r="AP801" s="58"/>
      <c r="AQ801" s="58"/>
      <c r="AR801" s="58"/>
      <c r="AS801" s="58"/>
      <c r="AT801" s="58"/>
    </row>
    <row r="802" spans="1:46" ht="12.75" customHeight="1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8"/>
      <c r="AN802" s="58"/>
      <c r="AO802" s="58"/>
      <c r="AP802" s="58"/>
      <c r="AQ802" s="58"/>
      <c r="AR802" s="58"/>
      <c r="AS802" s="58"/>
      <c r="AT802" s="58"/>
    </row>
    <row r="803" spans="1:46" ht="12.75" customHeight="1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8"/>
      <c r="AN803" s="58"/>
      <c r="AO803" s="58"/>
      <c r="AP803" s="58"/>
      <c r="AQ803" s="58"/>
      <c r="AR803" s="58"/>
      <c r="AS803" s="58"/>
      <c r="AT803" s="58"/>
    </row>
    <row r="804" spans="1:46" ht="12.75" customHeight="1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8"/>
      <c r="AN804" s="58"/>
      <c r="AO804" s="58"/>
      <c r="AP804" s="58"/>
      <c r="AQ804" s="58"/>
      <c r="AR804" s="58"/>
      <c r="AS804" s="58"/>
      <c r="AT804" s="58"/>
    </row>
    <row r="805" spans="1:46" ht="12.75" customHeight="1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8"/>
      <c r="AN805" s="58"/>
      <c r="AO805" s="58"/>
      <c r="AP805" s="58"/>
      <c r="AQ805" s="58"/>
      <c r="AR805" s="58"/>
      <c r="AS805" s="58"/>
      <c r="AT805" s="58"/>
    </row>
    <row r="806" spans="1:46" ht="12.75" customHeight="1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8"/>
      <c r="AN806" s="58"/>
      <c r="AO806" s="58"/>
      <c r="AP806" s="58"/>
      <c r="AQ806" s="58"/>
      <c r="AR806" s="58"/>
      <c r="AS806" s="58"/>
      <c r="AT806" s="58"/>
    </row>
    <row r="807" spans="1:46" ht="12.75" customHeight="1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8"/>
      <c r="AN807" s="58"/>
      <c r="AO807" s="58"/>
      <c r="AP807" s="58"/>
      <c r="AQ807" s="58"/>
      <c r="AR807" s="58"/>
      <c r="AS807" s="58"/>
      <c r="AT807" s="58"/>
    </row>
    <row r="808" spans="1:46" ht="12.75" customHeight="1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8"/>
      <c r="AN808" s="58"/>
      <c r="AO808" s="58"/>
      <c r="AP808" s="58"/>
      <c r="AQ808" s="58"/>
      <c r="AR808" s="58"/>
      <c r="AS808" s="58"/>
      <c r="AT808" s="58"/>
    </row>
    <row r="809" spans="1:46" ht="12.75" customHeight="1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8"/>
      <c r="AN809" s="58"/>
      <c r="AO809" s="58"/>
      <c r="AP809" s="58"/>
      <c r="AQ809" s="58"/>
      <c r="AR809" s="58"/>
      <c r="AS809" s="58"/>
      <c r="AT809" s="58"/>
    </row>
    <row r="810" spans="1:46" ht="12.75" customHeight="1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8"/>
      <c r="AN810" s="58"/>
      <c r="AO810" s="58"/>
      <c r="AP810" s="58"/>
      <c r="AQ810" s="58"/>
      <c r="AR810" s="58"/>
      <c r="AS810" s="58"/>
      <c r="AT810" s="58"/>
    </row>
    <row r="811" spans="1:46" ht="12.75" customHeight="1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8"/>
      <c r="AN811" s="58"/>
      <c r="AO811" s="58"/>
      <c r="AP811" s="58"/>
      <c r="AQ811" s="58"/>
      <c r="AR811" s="58"/>
      <c r="AS811" s="58"/>
      <c r="AT811" s="58"/>
    </row>
    <row r="812" spans="1:46" ht="12.75" customHeight="1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8"/>
      <c r="AN812" s="58"/>
      <c r="AO812" s="58"/>
      <c r="AP812" s="58"/>
      <c r="AQ812" s="58"/>
      <c r="AR812" s="58"/>
      <c r="AS812" s="58"/>
      <c r="AT812" s="58"/>
    </row>
    <row r="813" spans="1:46" ht="12.75" customHeight="1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8"/>
      <c r="AN813" s="58"/>
      <c r="AO813" s="58"/>
      <c r="AP813" s="58"/>
      <c r="AQ813" s="58"/>
      <c r="AR813" s="58"/>
      <c r="AS813" s="58"/>
      <c r="AT813" s="58"/>
    </row>
    <row r="814" spans="1:46" ht="12.75" customHeight="1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8"/>
      <c r="AN814" s="58"/>
      <c r="AO814" s="58"/>
      <c r="AP814" s="58"/>
      <c r="AQ814" s="58"/>
      <c r="AR814" s="58"/>
      <c r="AS814" s="58"/>
      <c r="AT814" s="58"/>
    </row>
    <row r="815" spans="1:46" ht="12.75" customHeight="1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8"/>
      <c r="AN815" s="58"/>
      <c r="AO815" s="58"/>
      <c r="AP815" s="58"/>
      <c r="AQ815" s="58"/>
      <c r="AR815" s="58"/>
      <c r="AS815" s="58"/>
      <c r="AT815" s="58"/>
    </row>
    <row r="816" spans="1:46" ht="12.75" customHeight="1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8"/>
      <c r="AN816" s="58"/>
      <c r="AO816" s="58"/>
      <c r="AP816" s="58"/>
      <c r="AQ816" s="58"/>
      <c r="AR816" s="58"/>
      <c r="AS816" s="58"/>
      <c r="AT816" s="58"/>
    </row>
    <row r="817" spans="1:46" ht="12.75" customHeight="1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8"/>
      <c r="AN817" s="58"/>
      <c r="AO817" s="58"/>
      <c r="AP817" s="58"/>
      <c r="AQ817" s="58"/>
      <c r="AR817" s="58"/>
      <c r="AS817" s="58"/>
      <c r="AT817" s="58"/>
    </row>
    <row r="818" spans="1:46" ht="12.75" customHeight="1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8"/>
      <c r="AN818" s="58"/>
      <c r="AO818" s="58"/>
      <c r="AP818" s="58"/>
      <c r="AQ818" s="58"/>
      <c r="AR818" s="58"/>
      <c r="AS818" s="58"/>
      <c r="AT818" s="58"/>
    </row>
    <row r="819" spans="1:46" ht="12.75" customHeight="1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8"/>
      <c r="AN819" s="58"/>
      <c r="AO819" s="58"/>
      <c r="AP819" s="58"/>
      <c r="AQ819" s="58"/>
      <c r="AR819" s="58"/>
      <c r="AS819" s="58"/>
      <c r="AT819" s="58"/>
    </row>
    <row r="820" spans="1:46" ht="12.75" customHeight="1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8"/>
      <c r="AN820" s="58"/>
      <c r="AO820" s="58"/>
      <c r="AP820" s="58"/>
      <c r="AQ820" s="58"/>
      <c r="AR820" s="58"/>
      <c r="AS820" s="58"/>
      <c r="AT820" s="58"/>
    </row>
    <row r="821" spans="1:46" ht="12.75" customHeight="1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8"/>
      <c r="AN821" s="58"/>
      <c r="AO821" s="58"/>
      <c r="AP821" s="58"/>
      <c r="AQ821" s="58"/>
      <c r="AR821" s="58"/>
      <c r="AS821" s="58"/>
      <c r="AT821" s="58"/>
    </row>
    <row r="822" spans="1:46" ht="12.75" customHeight="1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8"/>
      <c r="AN822" s="58"/>
      <c r="AO822" s="58"/>
      <c r="AP822" s="58"/>
      <c r="AQ822" s="58"/>
      <c r="AR822" s="58"/>
      <c r="AS822" s="58"/>
      <c r="AT822" s="58"/>
    </row>
    <row r="823" spans="1:46" ht="12.75" customHeight="1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8"/>
      <c r="AN823" s="58"/>
      <c r="AO823" s="58"/>
      <c r="AP823" s="58"/>
      <c r="AQ823" s="58"/>
      <c r="AR823" s="58"/>
      <c r="AS823" s="58"/>
      <c r="AT823" s="58"/>
    </row>
    <row r="824" spans="1:46" ht="12.75" customHeight="1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8"/>
      <c r="AN824" s="58"/>
      <c r="AO824" s="58"/>
      <c r="AP824" s="58"/>
      <c r="AQ824" s="58"/>
      <c r="AR824" s="58"/>
      <c r="AS824" s="58"/>
      <c r="AT824" s="58"/>
    </row>
    <row r="825" spans="1:46" ht="12.75" customHeight="1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8"/>
      <c r="AN825" s="58"/>
      <c r="AO825" s="58"/>
      <c r="AP825" s="58"/>
      <c r="AQ825" s="58"/>
      <c r="AR825" s="58"/>
      <c r="AS825" s="58"/>
      <c r="AT825" s="58"/>
    </row>
    <row r="826" spans="1:46" ht="12.75" customHeight="1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8"/>
      <c r="AN826" s="58"/>
      <c r="AO826" s="58"/>
      <c r="AP826" s="58"/>
      <c r="AQ826" s="58"/>
      <c r="AR826" s="58"/>
      <c r="AS826" s="58"/>
      <c r="AT826" s="58"/>
    </row>
    <row r="827" spans="1:46" ht="12.75" customHeight="1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8"/>
      <c r="AN827" s="58"/>
      <c r="AO827" s="58"/>
      <c r="AP827" s="58"/>
      <c r="AQ827" s="58"/>
      <c r="AR827" s="58"/>
      <c r="AS827" s="58"/>
      <c r="AT827" s="58"/>
    </row>
    <row r="828" spans="1:46" ht="12.75" customHeight="1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8"/>
      <c r="AN828" s="58"/>
      <c r="AO828" s="58"/>
      <c r="AP828" s="58"/>
      <c r="AQ828" s="58"/>
      <c r="AR828" s="58"/>
      <c r="AS828" s="58"/>
      <c r="AT828" s="58"/>
    </row>
    <row r="829" spans="1:46" ht="12.75" customHeight="1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8"/>
      <c r="AN829" s="58"/>
      <c r="AO829" s="58"/>
      <c r="AP829" s="58"/>
      <c r="AQ829" s="58"/>
      <c r="AR829" s="58"/>
      <c r="AS829" s="58"/>
      <c r="AT829" s="58"/>
    </row>
    <row r="830" spans="1:46" ht="12.75" customHeight="1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8"/>
      <c r="AN830" s="58"/>
      <c r="AO830" s="58"/>
      <c r="AP830" s="58"/>
      <c r="AQ830" s="58"/>
      <c r="AR830" s="58"/>
      <c r="AS830" s="58"/>
      <c r="AT830" s="58"/>
    </row>
    <row r="831" spans="1:46" ht="12.75" customHeight="1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8"/>
      <c r="AN831" s="58"/>
      <c r="AO831" s="58"/>
      <c r="AP831" s="58"/>
      <c r="AQ831" s="58"/>
      <c r="AR831" s="58"/>
      <c r="AS831" s="58"/>
      <c r="AT831" s="58"/>
    </row>
    <row r="832" spans="1:46" ht="12.75" customHeight="1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8"/>
      <c r="AN832" s="58"/>
      <c r="AO832" s="58"/>
      <c r="AP832" s="58"/>
      <c r="AQ832" s="58"/>
      <c r="AR832" s="58"/>
      <c r="AS832" s="58"/>
      <c r="AT832" s="58"/>
    </row>
    <row r="833" spans="1:46" ht="12.75" customHeight="1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8"/>
      <c r="AN833" s="58"/>
      <c r="AO833" s="58"/>
      <c r="AP833" s="58"/>
      <c r="AQ833" s="58"/>
      <c r="AR833" s="58"/>
      <c r="AS833" s="58"/>
      <c r="AT833" s="58"/>
    </row>
    <row r="834" spans="1:46" ht="12.75" customHeight="1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8"/>
      <c r="AN834" s="58"/>
      <c r="AO834" s="58"/>
      <c r="AP834" s="58"/>
      <c r="AQ834" s="58"/>
      <c r="AR834" s="58"/>
      <c r="AS834" s="58"/>
      <c r="AT834" s="58"/>
    </row>
    <row r="835" spans="1:46" ht="12.75" customHeight="1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8"/>
      <c r="AN835" s="58"/>
      <c r="AO835" s="58"/>
      <c r="AP835" s="58"/>
      <c r="AQ835" s="58"/>
      <c r="AR835" s="58"/>
      <c r="AS835" s="58"/>
      <c r="AT835" s="58"/>
    </row>
    <row r="836" spans="1:46" ht="12.75" customHeight="1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8"/>
      <c r="AN836" s="58"/>
      <c r="AO836" s="58"/>
      <c r="AP836" s="58"/>
      <c r="AQ836" s="58"/>
      <c r="AR836" s="58"/>
      <c r="AS836" s="58"/>
      <c r="AT836" s="58"/>
    </row>
    <row r="837" spans="1:46" ht="12.75" customHeight="1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8"/>
      <c r="AN837" s="58"/>
      <c r="AO837" s="58"/>
      <c r="AP837" s="58"/>
      <c r="AQ837" s="58"/>
      <c r="AR837" s="58"/>
      <c r="AS837" s="58"/>
      <c r="AT837" s="58"/>
    </row>
    <row r="838" spans="1:46" ht="12.75" customHeight="1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8"/>
      <c r="AN838" s="58"/>
      <c r="AO838" s="58"/>
      <c r="AP838" s="58"/>
      <c r="AQ838" s="58"/>
      <c r="AR838" s="58"/>
      <c r="AS838" s="58"/>
      <c r="AT838" s="58"/>
    </row>
    <row r="839" spans="1:46" ht="12.75" customHeight="1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8"/>
      <c r="AN839" s="58"/>
      <c r="AO839" s="58"/>
      <c r="AP839" s="58"/>
      <c r="AQ839" s="58"/>
      <c r="AR839" s="58"/>
      <c r="AS839" s="58"/>
      <c r="AT839" s="58"/>
    </row>
    <row r="840" spans="1:46" ht="12.75" customHeight="1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8"/>
      <c r="AN840" s="58"/>
      <c r="AO840" s="58"/>
      <c r="AP840" s="58"/>
      <c r="AQ840" s="58"/>
      <c r="AR840" s="58"/>
      <c r="AS840" s="58"/>
      <c r="AT840" s="58"/>
    </row>
    <row r="841" spans="1:46" ht="12.75" customHeight="1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8"/>
      <c r="AN841" s="58"/>
      <c r="AO841" s="58"/>
      <c r="AP841" s="58"/>
      <c r="AQ841" s="58"/>
      <c r="AR841" s="58"/>
      <c r="AS841" s="58"/>
      <c r="AT841" s="58"/>
    </row>
    <row r="842" spans="1:46" ht="12.75" customHeight="1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8"/>
      <c r="AN842" s="58"/>
      <c r="AO842" s="58"/>
      <c r="AP842" s="58"/>
      <c r="AQ842" s="58"/>
      <c r="AR842" s="58"/>
      <c r="AS842" s="58"/>
      <c r="AT842" s="58"/>
    </row>
    <row r="843" spans="1:46" ht="12.75" customHeight="1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8"/>
      <c r="AN843" s="58"/>
      <c r="AO843" s="58"/>
      <c r="AP843" s="58"/>
      <c r="AQ843" s="58"/>
      <c r="AR843" s="58"/>
      <c r="AS843" s="58"/>
      <c r="AT843" s="58"/>
    </row>
    <row r="844" spans="1:46" ht="12.75" customHeight="1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8"/>
      <c r="AN844" s="58"/>
      <c r="AO844" s="58"/>
      <c r="AP844" s="58"/>
      <c r="AQ844" s="58"/>
      <c r="AR844" s="58"/>
      <c r="AS844" s="58"/>
      <c r="AT844" s="58"/>
    </row>
    <row r="845" spans="1:46" ht="12.75" customHeight="1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8"/>
      <c r="AN845" s="58"/>
      <c r="AO845" s="58"/>
      <c r="AP845" s="58"/>
      <c r="AQ845" s="58"/>
      <c r="AR845" s="58"/>
      <c r="AS845" s="58"/>
      <c r="AT845" s="58"/>
    </row>
    <row r="846" spans="1:46" ht="12.75" customHeight="1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8"/>
      <c r="AN846" s="58"/>
      <c r="AO846" s="58"/>
      <c r="AP846" s="58"/>
      <c r="AQ846" s="58"/>
      <c r="AR846" s="58"/>
      <c r="AS846" s="58"/>
      <c r="AT846" s="58"/>
    </row>
    <row r="847" spans="1:46" ht="12.75" customHeight="1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8"/>
      <c r="AN847" s="58"/>
      <c r="AO847" s="58"/>
      <c r="AP847" s="58"/>
      <c r="AQ847" s="58"/>
      <c r="AR847" s="58"/>
      <c r="AS847" s="58"/>
      <c r="AT847" s="58"/>
    </row>
    <row r="848" spans="1:46" ht="12.75" customHeight="1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8"/>
      <c r="AN848" s="58"/>
      <c r="AO848" s="58"/>
      <c r="AP848" s="58"/>
      <c r="AQ848" s="58"/>
      <c r="AR848" s="58"/>
      <c r="AS848" s="58"/>
      <c r="AT848" s="58"/>
    </row>
    <row r="849" spans="1:46" ht="12.75" customHeight="1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8"/>
      <c r="AN849" s="58"/>
      <c r="AO849" s="58"/>
      <c r="AP849" s="58"/>
      <c r="AQ849" s="58"/>
      <c r="AR849" s="58"/>
      <c r="AS849" s="58"/>
      <c r="AT849" s="58"/>
    </row>
    <row r="850" spans="1:46" ht="12.75" customHeight="1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8"/>
      <c r="AN850" s="58"/>
      <c r="AO850" s="58"/>
      <c r="AP850" s="58"/>
      <c r="AQ850" s="58"/>
      <c r="AR850" s="58"/>
      <c r="AS850" s="58"/>
      <c r="AT850" s="58"/>
    </row>
    <row r="851" spans="1:46" ht="12.75" customHeight="1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8"/>
      <c r="AN851" s="58"/>
      <c r="AO851" s="58"/>
      <c r="AP851" s="58"/>
      <c r="AQ851" s="58"/>
      <c r="AR851" s="58"/>
      <c r="AS851" s="58"/>
      <c r="AT851" s="58"/>
    </row>
    <row r="852" spans="1:46" ht="12.75" customHeight="1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8"/>
      <c r="AN852" s="58"/>
      <c r="AO852" s="58"/>
      <c r="AP852" s="58"/>
      <c r="AQ852" s="58"/>
      <c r="AR852" s="58"/>
      <c r="AS852" s="58"/>
      <c r="AT852" s="58"/>
    </row>
    <row r="853" spans="1:46" ht="12.75" customHeight="1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8"/>
      <c r="AN853" s="58"/>
      <c r="AO853" s="58"/>
      <c r="AP853" s="58"/>
      <c r="AQ853" s="58"/>
      <c r="AR853" s="58"/>
      <c r="AS853" s="58"/>
      <c r="AT853" s="58"/>
    </row>
    <row r="854" spans="1:46" ht="12.75" customHeight="1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8"/>
      <c r="AN854" s="58"/>
      <c r="AO854" s="58"/>
      <c r="AP854" s="58"/>
      <c r="AQ854" s="58"/>
      <c r="AR854" s="58"/>
      <c r="AS854" s="58"/>
      <c r="AT854" s="58"/>
    </row>
    <row r="855" spans="1:46" ht="12.75" customHeight="1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8"/>
      <c r="AN855" s="58"/>
      <c r="AO855" s="58"/>
      <c r="AP855" s="58"/>
      <c r="AQ855" s="58"/>
      <c r="AR855" s="58"/>
      <c r="AS855" s="58"/>
      <c r="AT855" s="58"/>
    </row>
    <row r="856" spans="1:46" ht="12.75" customHeight="1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8"/>
      <c r="AN856" s="58"/>
      <c r="AO856" s="58"/>
      <c r="AP856" s="58"/>
      <c r="AQ856" s="58"/>
      <c r="AR856" s="58"/>
      <c r="AS856" s="58"/>
      <c r="AT856" s="58"/>
    </row>
    <row r="857" spans="1:46" ht="12.75" customHeight="1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8"/>
      <c r="AN857" s="58"/>
      <c r="AO857" s="58"/>
      <c r="AP857" s="58"/>
      <c r="AQ857" s="58"/>
      <c r="AR857" s="58"/>
      <c r="AS857" s="58"/>
      <c r="AT857" s="58"/>
    </row>
    <row r="858" spans="1:46" ht="12.75" customHeight="1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8"/>
      <c r="AN858" s="58"/>
      <c r="AO858" s="58"/>
      <c r="AP858" s="58"/>
      <c r="AQ858" s="58"/>
      <c r="AR858" s="58"/>
      <c r="AS858" s="58"/>
      <c r="AT858" s="58"/>
    </row>
    <row r="859" spans="1:46" ht="12.75" customHeight="1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8"/>
      <c r="AN859" s="58"/>
      <c r="AO859" s="58"/>
      <c r="AP859" s="58"/>
      <c r="AQ859" s="58"/>
      <c r="AR859" s="58"/>
      <c r="AS859" s="58"/>
      <c r="AT859" s="58"/>
    </row>
    <row r="860" spans="1:46" ht="12.75" customHeight="1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8"/>
      <c r="AN860" s="58"/>
      <c r="AO860" s="58"/>
      <c r="AP860" s="58"/>
      <c r="AQ860" s="58"/>
      <c r="AR860" s="58"/>
      <c r="AS860" s="58"/>
      <c r="AT860" s="58"/>
    </row>
    <row r="861" spans="1:46" ht="12.75" customHeight="1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8"/>
      <c r="AN861" s="58"/>
      <c r="AO861" s="58"/>
      <c r="AP861" s="58"/>
      <c r="AQ861" s="58"/>
      <c r="AR861" s="58"/>
      <c r="AS861" s="58"/>
      <c r="AT861" s="58"/>
    </row>
    <row r="862" spans="1:46" ht="12.75" customHeight="1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8"/>
      <c r="AN862" s="58"/>
      <c r="AO862" s="58"/>
      <c r="AP862" s="58"/>
      <c r="AQ862" s="58"/>
      <c r="AR862" s="58"/>
      <c r="AS862" s="58"/>
      <c r="AT862" s="58"/>
    </row>
    <row r="863" spans="1:46" ht="12.75" customHeight="1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8"/>
      <c r="AN863" s="58"/>
      <c r="AO863" s="58"/>
      <c r="AP863" s="58"/>
      <c r="AQ863" s="58"/>
      <c r="AR863" s="58"/>
      <c r="AS863" s="58"/>
      <c r="AT863" s="58"/>
    </row>
    <row r="864" spans="1:46" ht="12.75" customHeight="1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8"/>
      <c r="AN864" s="58"/>
      <c r="AO864" s="58"/>
      <c r="AP864" s="58"/>
      <c r="AQ864" s="58"/>
      <c r="AR864" s="58"/>
      <c r="AS864" s="58"/>
      <c r="AT864" s="58"/>
    </row>
    <row r="865" spans="1:46" ht="12.75" customHeight="1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8"/>
      <c r="AN865" s="58"/>
      <c r="AO865" s="58"/>
      <c r="AP865" s="58"/>
      <c r="AQ865" s="58"/>
      <c r="AR865" s="58"/>
      <c r="AS865" s="58"/>
      <c r="AT865" s="58"/>
    </row>
    <row r="866" spans="1:46" ht="12.75" customHeight="1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8"/>
      <c r="AN866" s="58"/>
      <c r="AO866" s="58"/>
      <c r="AP866" s="58"/>
      <c r="AQ866" s="58"/>
      <c r="AR866" s="58"/>
      <c r="AS866" s="58"/>
      <c r="AT866" s="58"/>
    </row>
    <row r="867" spans="1:46" ht="12.75" customHeight="1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8"/>
      <c r="AN867" s="58"/>
      <c r="AO867" s="58"/>
      <c r="AP867" s="58"/>
      <c r="AQ867" s="58"/>
      <c r="AR867" s="58"/>
      <c r="AS867" s="58"/>
      <c r="AT867" s="58"/>
    </row>
    <row r="868" spans="1:46" ht="12.75" customHeight="1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8"/>
      <c r="AN868" s="58"/>
      <c r="AO868" s="58"/>
      <c r="AP868" s="58"/>
      <c r="AQ868" s="58"/>
      <c r="AR868" s="58"/>
      <c r="AS868" s="58"/>
      <c r="AT868" s="58"/>
    </row>
    <row r="869" spans="1:46" ht="12.75" customHeight="1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8"/>
      <c r="AN869" s="58"/>
      <c r="AO869" s="58"/>
      <c r="AP869" s="58"/>
      <c r="AQ869" s="58"/>
      <c r="AR869" s="58"/>
      <c r="AS869" s="58"/>
      <c r="AT869" s="58"/>
    </row>
    <row r="870" spans="1:46" ht="12.75" customHeight="1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8"/>
      <c r="AN870" s="58"/>
      <c r="AO870" s="58"/>
      <c r="AP870" s="58"/>
      <c r="AQ870" s="58"/>
      <c r="AR870" s="58"/>
      <c r="AS870" s="58"/>
      <c r="AT870" s="58"/>
    </row>
    <row r="871" spans="1:46" ht="12.75" customHeight="1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8"/>
      <c r="AN871" s="58"/>
      <c r="AO871" s="58"/>
      <c r="AP871" s="58"/>
      <c r="AQ871" s="58"/>
      <c r="AR871" s="58"/>
      <c r="AS871" s="58"/>
      <c r="AT871" s="58"/>
    </row>
    <row r="872" spans="1:46" ht="12.75" customHeight="1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8"/>
      <c r="AN872" s="58"/>
      <c r="AO872" s="58"/>
      <c r="AP872" s="58"/>
      <c r="AQ872" s="58"/>
      <c r="AR872" s="58"/>
      <c r="AS872" s="58"/>
      <c r="AT872" s="58"/>
    </row>
    <row r="873" spans="1:46" ht="12.75" customHeight="1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8"/>
      <c r="AN873" s="58"/>
      <c r="AO873" s="58"/>
      <c r="AP873" s="58"/>
      <c r="AQ873" s="58"/>
      <c r="AR873" s="58"/>
      <c r="AS873" s="58"/>
      <c r="AT873" s="58"/>
    </row>
    <row r="874" spans="1:46" ht="12.75" customHeight="1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8"/>
      <c r="AN874" s="58"/>
      <c r="AO874" s="58"/>
      <c r="AP874" s="58"/>
      <c r="AQ874" s="58"/>
      <c r="AR874" s="58"/>
      <c r="AS874" s="58"/>
      <c r="AT874" s="58"/>
    </row>
    <row r="875" spans="1:46" ht="12.75" customHeight="1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8"/>
      <c r="AN875" s="58"/>
      <c r="AO875" s="58"/>
      <c r="AP875" s="58"/>
      <c r="AQ875" s="58"/>
      <c r="AR875" s="58"/>
      <c r="AS875" s="58"/>
      <c r="AT875" s="58"/>
    </row>
    <row r="876" spans="1:46" ht="12.75" customHeight="1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8"/>
      <c r="AN876" s="58"/>
      <c r="AO876" s="58"/>
      <c r="AP876" s="58"/>
      <c r="AQ876" s="58"/>
      <c r="AR876" s="58"/>
      <c r="AS876" s="58"/>
      <c r="AT876" s="58"/>
    </row>
    <row r="877" spans="1:46" ht="12.75" customHeight="1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8"/>
      <c r="AN877" s="58"/>
      <c r="AO877" s="58"/>
      <c r="AP877" s="58"/>
      <c r="AQ877" s="58"/>
      <c r="AR877" s="58"/>
      <c r="AS877" s="58"/>
      <c r="AT877" s="58"/>
    </row>
    <row r="878" spans="1:46" ht="12.75" customHeight="1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8"/>
      <c r="AN878" s="58"/>
      <c r="AO878" s="58"/>
      <c r="AP878" s="58"/>
      <c r="AQ878" s="58"/>
      <c r="AR878" s="58"/>
      <c r="AS878" s="58"/>
      <c r="AT878" s="58"/>
    </row>
    <row r="879" spans="1:46" ht="12.75" customHeight="1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8"/>
      <c r="AN879" s="58"/>
      <c r="AO879" s="58"/>
      <c r="AP879" s="58"/>
      <c r="AQ879" s="58"/>
      <c r="AR879" s="58"/>
      <c r="AS879" s="58"/>
      <c r="AT879" s="58"/>
    </row>
    <row r="880" spans="1:46" ht="12.75" customHeight="1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8"/>
      <c r="AN880" s="58"/>
      <c r="AO880" s="58"/>
      <c r="AP880" s="58"/>
      <c r="AQ880" s="58"/>
      <c r="AR880" s="58"/>
      <c r="AS880" s="58"/>
      <c r="AT880" s="58"/>
    </row>
    <row r="881" spans="1:46" ht="12.75" customHeight="1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8"/>
      <c r="AN881" s="58"/>
      <c r="AO881" s="58"/>
      <c r="AP881" s="58"/>
      <c r="AQ881" s="58"/>
      <c r="AR881" s="58"/>
      <c r="AS881" s="58"/>
      <c r="AT881" s="58"/>
    </row>
    <row r="882" spans="1:46" ht="12.75" customHeight="1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8"/>
      <c r="AN882" s="58"/>
      <c r="AO882" s="58"/>
      <c r="AP882" s="58"/>
      <c r="AQ882" s="58"/>
      <c r="AR882" s="58"/>
      <c r="AS882" s="58"/>
      <c r="AT882" s="58"/>
    </row>
    <row r="883" spans="1:46" ht="12.75" customHeight="1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8"/>
      <c r="AN883" s="58"/>
      <c r="AO883" s="58"/>
      <c r="AP883" s="58"/>
      <c r="AQ883" s="58"/>
      <c r="AR883" s="58"/>
      <c r="AS883" s="58"/>
      <c r="AT883" s="58"/>
    </row>
    <row r="884" spans="1:46" ht="12.75" customHeight="1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8"/>
      <c r="AN884" s="58"/>
      <c r="AO884" s="58"/>
      <c r="AP884" s="58"/>
      <c r="AQ884" s="58"/>
      <c r="AR884" s="58"/>
      <c r="AS884" s="58"/>
      <c r="AT884" s="58"/>
    </row>
    <row r="885" spans="1:46" ht="12.75" customHeight="1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8"/>
      <c r="AN885" s="58"/>
      <c r="AO885" s="58"/>
      <c r="AP885" s="58"/>
      <c r="AQ885" s="58"/>
      <c r="AR885" s="58"/>
      <c r="AS885" s="58"/>
      <c r="AT885" s="58"/>
    </row>
    <row r="886" spans="1:46" ht="12.75" customHeight="1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8"/>
      <c r="AN886" s="58"/>
      <c r="AO886" s="58"/>
      <c r="AP886" s="58"/>
      <c r="AQ886" s="58"/>
      <c r="AR886" s="58"/>
      <c r="AS886" s="58"/>
      <c r="AT886" s="58"/>
    </row>
    <row r="887" spans="1:46" ht="12.75" customHeight="1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8"/>
      <c r="AN887" s="58"/>
      <c r="AO887" s="58"/>
      <c r="AP887" s="58"/>
      <c r="AQ887" s="58"/>
      <c r="AR887" s="58"/>
      <c r="AS887" s="58"/>
      <c r="AT887" s="58"/>
    </row>
    <row r="888" spans="1:46" ht="12.75" customHeight="1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8"/>
      <c r="AN888" s="58"/>
      <c r="AO888" s="58"/>
      <c r="AP888" s="58"/>
      <c r="AQ888" s="58"/>
      <c r="AR888" s="58"/>
      <c r="AS888" s="58"/>
      <c r="AT888" s="58"/>
    </row>
    <row r="889" spans="1:46" ht="12.75" customHeight="1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8"/>
      <c r="AN889" s="58"/>
      <c r="AO889" s="58"/>
      <c r="AP889" s="58"/>
      <c r="AQ889" s="58"/>
      <c r="AR889" s="58"/>
      <c r="AS889" s="58"/>
      <c r="AT889" s="58"/>
    </row>
    <row r="890" spans="1:46" ht="12.75" customHeight="1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8"/>
      <c r="AN890" s="58"/>
      <c r="AO890" s="58"/>
      <c r="AP890" s="58"/>
      <c r="AQ890" s="58"/>
      <c r="AR890" s="58"/>
      <c r="AS890" s="58"/>
      <c r="AT890" s="58"/>
    </row>
    <row r="891" spans="1:46" ht="12.75" customHeight="1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8"/>
      <c r="AN891" s="58"/>
      <c r="AO891" s="58"/>
      <c r="AP891" s="58"/>
      <c r="AQ891" s="58"/>
      <c r="AR891" s="58"/>
      <c r="AS891" s="58"/>
      <c r="AT891" s="58"/>
    </row>
    <row r="892" spans="1:46" ht="12.75" customHeight="1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8"/>
      <c r="AN892" s="58"/>
      <c r="AO892" s="58"/>
      <c r="AP892" s="58"/>
      <c r="AQ892" s="58"/>
      <c r="AR892" s="58"/>
      <c r="AS892" s="58"/>
      <c r="AT892" s="58"/>
    </row>
    <row r="893" spans="1:46" ht="12.75" customHeight="1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8"/>
      <c r="AN893" s="58"/>
      <c r="AO893" s="58"/>
      <c r="AP893" s="58"/>
      <c r="AQ893" s="58"/>
      <c r="AR893" s="58"/>
      <c r="AS893" s="58"/>
      <c r="AT893" s="58"/>
    </row>
    <row r="894" spans="1:46" ht="12.75" customHeight="1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8"/>
      <c r="AN894" s="58"/>
      <c r="AO894" s="58"/>
      <c r="AP894" s="58"/>
      <c r="AQ894" s="58"/>
      <c r="AR894" s="58"/>
      <c r="AS894" s="58"/>
      <c r="AT894" s="58"/>
    </row>
    <row r="895" spans="1:46" ht="12.75" customHeight="1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8"/>
      <c r="AN895" s="58"/>
      <c r="AO895" s="58"/>
      <c r="AP895" s="58"/>
      <c r="AQ895" s="58"/>
      <c r="AR895" s="58"/>
      <c r="AS895" s="58"/>
      <c r="AT895" s="58"/>
    </row>
    <row r="896" spans="1:46" ht="12.75" customHeight="1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8"/>
      <c r="AN896" s="58"/>
      <c r="AO896" s="58"/>
      <c r="AP896" s="58"/>
      <c r="AQ896" s="58"/>
      <c r="AR896" s="58"/>
      <c r="AS896" s="58"/>
      <c r="AT896" s="58"/>
    </row>
    <row r="897" spans="1:46" ht="12.75" customHeight="1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8"/>
      <c r="AN897" s="58"/>
      <c r="AO897" s="58"/>
      <c r="AP897" s="58"/>
      <c r="AQ897" s="58"/>
      <c r="AR897" s="58"/>
      <c r="AS897" s="58"/>
      <c r="AT897" s="58"/>
    </row>
    <row r="898" spans="1:46" ht="12.75" customHeight="1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8"/>
      <c r="AN898" s="58"/>
      <c r="AO898" s="58"/>
      <c r="AP898" s="58"/>
      <c r="AQ898" s="58"/>
      <c r="AR898" s="58"/>
      <c r="AS898" s="58"/>
      <c r="AT898" s="58"/>
    </row>
    <row r="899" spans="1:46" ht="12.75" customHeight="1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8"/>
      <c r="AN899" s="58"/>
      <c r="AO899" s="58"/>
      <c r="AP899" s="58"/>
      <c r="AQ899" s="58"/>
      <c r="AR899" s="58"/>
      <c r="AS899" s="58"/>
      <c r="AT899" s="58"/>
    </row>
    <row r="900" spans="1:46" ht="12.75" customHeight="1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8"/>
      <c r="AN900" s="58"/>
      <c r="AO900" s="58"/>
      <c r="AP900" s="58"/>
      <c r="AQ900" s="58"/>
      <c r="AR900" s="58"/>
      <c r="AS900" s="58"/>
      <c r="AT900" s="58"/>
    </row>
    <row r="901" spans="1:46" ht="12.75" customHeight="1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8"/>
      <c r="AN901" s="58"/>
      <c r="AO901" s="58"/>
      <c r="AP901" s="58"/>
      <c r="AQ901" s="58"/>
      <c r="AR901" s="58"/>
      <c r="AS901" s="58"/>
      <c r="AT901" s="58"/>
    </row>
    <row r="902" spans="1:46" ht="12.75" customHeight="1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8"/>
      <c r="AN902" s="58"/>
      <c r="AO902" s="58"/>
      <c r="AP902" s="58"/>
      <c r="AQ902" s="58"/>
      <c r="AR902" s="58"/>
      <c r="AS902" s="58"/>
      <c r="AT902" s="58"/>
    </row>
    <row r="903" spans="1:46" ht="12.75" customHeight="1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8"/>
      <c r="AN903" s="58"/>
      <c r="AO903" s="58"/>
      <c r="AP903" s="58"/>
      <c r="AQ903" s="58"/>
      <c r="AR903" s="58"/>
      <c r="AS903" s="58"/>
      <c r="AT903" s="58"/>
    </row>
    <row r="904" spans="1:46" ht="12.75" customHeight="1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8"/>
      <c r="AN904" s="58"/>
      <c r="AO904" s="58"/>
      <c r="AP904" s="58"/>
      <c r="AQ904" s="58"/>
      <c r="AR904" s="58"/>
      <c r="AS904" s="58"/>
      <c r="AT904" s="58"/>
    </row>
    <row r="905" spans="1:46" ht="12.75" customHeight="1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8"/>
      <c r="AN905" s="58"/>
      <c r="AO905" s="58"/>
      <c r="AP905" s="58"/>
      <c r="AQ905" s="58"/>
      <c r="AR905" s="58"/>
      <c r="AS905" s="58"/>
      <c r="AT905" s="58"/>
    </row>
    <row r="906" spans="1:46" ht="12.75" customHeight="1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8"/>
      <c r="AN906" s="58"/>
      <c r="AO906" s="58"/>
      <c r="AP906" s="58"/>
      <c r="AQ906" s="58"/>
      <c r="AR906" s="58"/>
      <c r="AS906" s="58"/>
      <c r="AT906" s="58"/>
    </row>
    <row r="907" spans="1:46" ht="12.75" customHeight="1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8"/>
      <c r="AN907" s="58"/>
      <c r="AO907" s="58"/>
      <c r="AP907" s="58"/>
      <c r="AQ907" s="58"/>
      <c r="AR907" s="58"/>
      <c r="AS907" s="58"/>
      <c r="AT907" s="58"/>
    </row>
    <row r="908" spans="1:46" ht="12.75" customHeight="1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8"/>
      <c r="AN908" s="58"/>
      <c r="AO908" s="58"/>
      <c r="AP908" s="58"/>
      <c r="AQ908" s="58"/>
      <c r="AR908" s="58"/>
      <c r="AS908" s="58"/>
      <c r="AT908" s="58"/>
    </row>
    <row r="909" spans="1:46" ht="12.75" customHeight="1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8"/>
      <c r="AN909" s="58"/>
      <c r="AO909" s="58"/>
      <c r="AP909" s="58"/>
      <c r="AQ909" s="58"/>
      <c r="AR909" s="58"/>
      <c r="AS909" s="58"/>
      <c r="AT909" s="58"/>
    </row>
    <row r="910" spans="1:46" ht="12.75" customHeight="1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8"/>
      <c r="AN910" s="58"/>
      <c r="AO910" s="58"/>
      <c r="AP910" s="58"/>
      <c r="AQ910" s="58"/>
      <c r="AR910" s="58"/>
      <c r="AS910" s="58"/>
      <c r="AT910" s="58"/>
    </row>
    <row r="911" spans="1:46" ht="12.75" customHeight="1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8"/>
      <c r="AN911" s="58"/>
      <c r="AO911" s="58"/>
      <c r="AP911" s="58"/>
      <c r="AQ911" s="58"/>
      <c r="AR911" s="58"/>
      <c r="AS911" s="58"/>
      <c r="AT911" s="58"/>
    </row>
    <row r="912" spans="1:46" ht="12.75" customHeight="1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8"/>
      <c r="AN912" s="58"/>
      <c r="AO912" s="58"/>
      <c r="AP912" s="58"/>
      <c r="AQ912" s="58"/>
      <c r="AR912" s="58"/>
      <c r="AS912" s="58"/>
      <c r="AT912" s="58"/>
    </row>
    <row r="913" spans="1:46" ht="12.75" customHeight="1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8"/>
      <c r="AN913" s="58"/>
      <c r="AO913" s="58"/>
      <c r="AP913" s="58"/>
      <c r="AQ913" s="58"/>
      <c r="AR913" s="58"/>
      <c r="AS913" s="58"/>
      <c r="AT913" s="58"/>
    </row>
    <row r="914" spans="1:46" ht="12.75" customHeight="1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8"/>
      <c r="AN914" s="58"/>
      <c r="AO914" s="58"/>
      <c r="AP914" s="58"/>
      <c r="AQ914" s="58"/>
      <c r="AR914" s="58"/>
      <c r="AS914" s="58"/>
      <c r="AT914" s="58"/>
    </row>
    <row r="915" spans="1:46" ht="12.75" customHeight="1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8"/>
      <c r="AN915" s="58"/>
      <c r="AO915" s="58"/>
      <c r="AP915" s="58"/>
      <c r="AQ915" s="58"/>
      <c r="AR915" s="58"/>
      <c r="AS915" s="58"/>
      <c r="AT915" s="58"/>
    </row>
    <row r="916" spans="1:46" ht="12.75" customHeight="1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8"/>
      <c r="AN916" s="58"/>
      <c r="AO916" s="58"/>
      <c r="AP916" s="58"/>
      <c r="AQ916" s="58"/>
      <c r="AR916" s="58"/>
      <c r="AS916" s="58"/>
      <c r="AT916" s="58"/>
    </row>
    <row r="917" spans="1:46" ht="12.75" customHeight="1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8"/>
      <c r="AN917" s="58"/>
      <c r="AO917" s="58"/>
      <c r="AP917" s="58"/>
      <c r="AQ917" s="58"/>
      <c r="AR917" s="58"/>
      <c r="AS917" s="58"/>
      <c r="AT917" s="58"/>
    </row>
    <row r="918" spans="1:46" ht="12.75" customHeight="1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8"/>
      <c r="AN918" s="58"/>
      <c r="AO918" s="58"/>
      <c r="AP918" s="58"/>
      <c r="AQ918" s="58"/>
      <c r="AR918" s="58"/>
      <c r="AS918" s="58"/>
      <c r="AT918" s="58"/>
    </row>
    <row r="919" spans="1:46" ht="12.75" customHeight="1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8"/>
      <c r="AN919" s="58"/>
      <c r="AO919" s="58"/>
      <c r="AP919" s="58"/>
      <c r="AQ919" s="58"/>
      <c r="AR919" s="58"/>
      <c r="AS919" s="58"/>
      <c r="AT919" s="58"/>
    </row>
    <row r="920" spans="1:46" ht="12.75" customHeight="1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8"/>
      <c r="AN920" s="58"/>
      <c r="AO920" s="58"/>
      <c r="AP920" s="58"/>
      <c r="AQ920" s="58"/>
      <c r="AR920" s="58"/>
      <c r="AS920" s="58"/>
      <c r="AT920" s="58"/>
    </row>
    <row r="921" spans="1:46" ht="12.75" customHeight="1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8"/>
      <c r="AN921" s="58"/>
      <c r="AO921" s="58"/>
      <c r="AP921" s="58"/>
      <c r="AQ921" s="58"/>
      <c r="AR921" s="58"/>
      <c r="AS921" s="58"/>
      <c r="AT921" s="58"/>
    </row>
    <row r="922" spans="1:46" ht="12.75" customHeight="1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8"/>
      <c r="AN922" s="58"/>
      <c r="AO922" s="58"/>
      <c r="AP922" s="58"/>
      <c r="AQ922" s="58"/>
      <c r="AR922" s="58"/>
      <c r="AS922" s="58"/>
      <c r="AT922" s="58"/>
    </row>
    <row r="923" spans="1:46" ht="12.75" customHeight="1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8"/>
      <c r="AN923" s="58"/>
      <c r="AO923" s="58"/>
      <c r="AP923" s="58"/>
      <c r="AQ923" s="58"/>
      <c r="AR923" s="58"/>
      <c r="AS923" s="58"/>
      <c r="AT923" s="58"/>
    </row>
    <row r="924" spans="1:46" ht="12.75" customHeight="1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8"/>
      <c r="AN924" s="58"/>
      <c r="AO924" s="58"/>
      <c r="AP924" s="58"/>
      <c r="AQ924" s="58"/>
      <c r="AR924" s="58"/>
      <c r="AS924" s="58"/>
      <c r="AT924" s="58"/>
    </row>
    <row r="925" spans="1:46" ht="12.75" customHeight="1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8"/>
      <c r="AN925" s="58"/>
      <c r="AO925" s="58"/>
      <c r="AP925" s="58"/>
      <c r="AQ925" s="58"/>
      <c r="AR925" s="58"/>
      <c r="AS925" s="58"/>
      <c r="AT925" s="58"/>
    </row>
    <row r="926" spans="1:46" ht="12.75" customHeight="1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8"/>
      <c r="AN926" s="58"/>
      <c r="AO926" s="58"/>
      <c r="AP926" s="58"/>
      <c r="AQ926" s="58"/>
      <c r="AR926" s="58"/>
      <c r="AS926" s="58"/>
      <c r="AT926" s="58"/>
    </row>
    <row r="927" spans="1:46" ht="12.75" customHeight="1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8"/>
      <c r="AN927" s="58"/>
      <c r="AO927" s="58"/>
      <c r="AP927" s="58"/>
      <c r="AQ927" s="58"/>
      <c r="AR927" s="58"/>
      <c r="AS927" s="58"/>
      <c r="AT927" s="58"/>
    </row>
    <row r="928" spans="1:46" ht="12.75" customHeight="1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8"/>
      <c r="AN928" s="58"/>
      <c r="AO928" s="58"/>
      <c r="AP928" s="58"/>
      <c r="AQ928" s="58"/>
      <c r="AR928" s="58"/>
      <c r="AS928" s="58"/>
      <c r="AT928" s="58"/>
    </row>
    <row r="929" spans="1:46" ht="12.75" customHeight="1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8"/>
      <c r="AN929" s="58"/>
      <c r="AO929" s="58"/>
      <c r="AP929" s="58"/>
      <c r="AQ929" s="58"/>
      <c r="AR929" s="58"/>
      <c r="AS929" s="58"/>
      <c r="AT929" s="58"/>
    </row>
    <row r="930" spans="1:46" ht="12.75" customHeight="1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8"/>
      <c r="AN930" s="58"/>
      <c r="AO930" s="58"/>
      <c r="AP930" s="58"/>
      <c r="AQ930" s="58"/>
      <c r="AR930" s="58"/>
      <c r="AS930" s="58"/>
      <c r="AT930" s="58"/>
    </row>
    <row r="931" spans="1:46" ht="12.75" customHeight="1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8"/>
      <c r="AN931" s="58"/>
      <c r="AO931" s="58"/>
      <c r="AP931" s="58"/>
      <c r="AQ931" s="58"/>
      <c r="AR931" s="58"/>
      <c r="AS931" s="58"/>
      <c r="AT931" s="58"/>
    </row>
    <row r="932" spans="1:46" ht="12.75" customHeight="1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8"/>
      <c r="AN932" s="58"/>
      <c r="AO932" s="58"/>
      <c r="AP932" s="58"/>
      <c r="AQ932" s="58"/>
      <c r="AR932" s="58"/>
      <c r="AS932" s="58"/>
      <c r="AT932" s="58"/>
    </row>
    <row r="933" spans="1:46" ht="12.75" customHeight="1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8"/>
      <c r="AN933" s="58"/>
      <c r="AO933" s="58"/>
      <c r="AP933" s="58"/>
      <c r="AQ933" s="58"/>
      <c r="AR933" s="58"/>
      <c r="AS933" s="58"/>
      <c r="AT933" s="58"/>
    </row>
    <row r="934" spans="1:46" ht="12.75" customHeight="1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8"/>
      <c r="AN934" s="58"/>
      <c r="AO934" s="58"/>
      <c r="AP934" s="58"/>
      <c r="AQ934" s="58"/>
      <c r="AR934" s="58"/>
      <c r="AS934" s="58"/>
      <c r="AT934" s="58"/>
    </row>
    <row r="935" spans="1:46" ht="12.75" customHeight="1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8"/>
      <c r="AN935" s="58"/>
      <c r="AO935" s="58"/>
      <c r="AP935" s="58"/>
      <c r="AQ935" s="58"/>
      <c r="AR935" s="58"/>
      <c r="AS935" s="58"/>
      <c r="AT935" s="58"/>
    </row>
    <row r="936" spans="1:46" ht="12.75" customHeight="1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8"/>
      <c r="AN936" s="58"/>
      <c r="AO936" s="58"/>
      <c r="AP936" s="58"/>
      <c r="AQ936" s="58"/>
      <c r="AR936" s="58"/>
      <c r="AS936" s="58"/>
      <c r="AT936" s="58"/>
    </row>
    <row r="937" spans="1:46" ht="12.75" customHeight="1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8"/>
      <c r="AN937" s="58"/>
      <c r="AO937" s="58"/>
      <c r="AP937" s="58"/>
      <c r="AQ937" s="58"/>
      <c r="AR937" s="58"/>
      <c r="AS937" s="58"/>
      <c r="AT937" s="58"/>
    </row>
    <row r="938" spans="1:46" ht="12.75" customHeight="1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8"/>
      <c r="AN938" s="58"/>
      <c r="AO938" s="58"/>
      <c r="AP938" s="58"/>
      <c r="AQ938" s="58"/>
      <c r="AR938" s="58"/>
      <c r="AS938" s="58"/>
      <c r="AT938" s="58"/>
    </row>
    <row r="939" spans="1:46" ht="12.75" customHeight="1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8"/>
      <c r="AN939" s="58"/>
      <c r="AO939" s="58"/>
      <c r="AP939" s="58"/>
      <c r="AQ939" s="58"/>
      <c r="AR939" s="58"/>
      <c r="AS939" s="58"/>
      <c r="AT939" s="58"/>
    </row>
    <row r="940" spans="1:46" ht="12.75" customHeight="1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8"/>
      <c r="AN940" s="58"/>
      <c r="AO940" s="58"/>
      <c r="AP940" s="58"/>
      <c r="AQ940" s="58"/>
      <c r="AR940" s="58"/>
      <c r="AS940" s="58"/>
      <c r="AT940" s="58"/>
    </row>
    <row r="941" spans="1:46" ht="12.75" customHeight="1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8"/>
      <c r="AN941" s="58"/>
      <c r="AO941" s="58"/>
      <c r="AP941" s="58"/>
      <c r="AQ941" s="58"/>
      <c r="AR941" s="58"/>
      <c r="AS941" s="58"/>
      <c r="AT941" s="58"/>
    </row>
    <row r="942" spans="1:46" ht="12.75" customHeight="1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8"/>
      <c r="AN942" s="58"/>
      <c r="AO942" s="58"/>
      <c r="AP942" s="58"/>
      <c r="AQ942" s="58"/>
      <c r="AR942" s="58"/>
      <c r="AS942" s="58"/>
      <c r="AT942" s="58"/>
    </row>
    <row r="943" spans="1:46" ht="12.75" customHeight="1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8"/>
      <c r="AN943" s="58"/>
      <c r="AO943" s="58"/>
      <c r="AP943" s="58"/>
      <c r="AQ943" s="58"/>
      <c r="AR943" s="58"/>
      <c r="AS943" s="58"/>
      <c r="AT943" s="58"/>
    </row>
    <row r="944" spans="1:46" ht="12.75" customHeight="1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8"/>
      <c r="AN944" s="58"/>
      <c r="AO944" s="58"/>
      <c r="AP944" s="58"/>
      <c r="AQ944" s="58"/>
      <c r="AR944" s="58"/>
      <c r="AS944" s="58"/>
      <c r="AT944" s="58"/>
    </row>
    <row r="945" spans="1:46" ht="12.75" customHeight="1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8"/>
      <c r="AN945" s="58"/>
      <c r="AO945" s="58"/>
      <c r="AP945" s="58"/>
      <c r="AQ945" s="58"/>
      <c r="AR945" s="58"/>
      <c r="AS945" s="58"/>
      <c r="AT945" s="58"/>
    </row>
    <row r="946" spans="1:46" ht="12.75" customHeight="1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8"/>
      <c r="AN946" s="58"/>
      <c r="AO946" s="58"/>
      <c r="AP946" s="58"/>
      <c r="AQ946" s="58"/>
      <c r="AR946" s="58"/>
      <c r="AS946" s="58"/>
      <c r="AT946" s="58"/>
    </row>
    <row r="947" spans="1:46" ht="12.75" customHeight="1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8"/>
      <c r="AN947" s="58"/>
      <c r="AO947" s="58"/>
      <c r="AP947" s="58"/>
      <c r="AQ947" s="58"/>
      <c r="AR947" s="58"/>
      <c r="AS947" s="58"/>
      <c r="AT947" s="58"/>
    </row>
    <row r="948" spans="1:46" ht="12.75" customHeight="1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8"/>
      <c r="AN948" s="58"/>
      <c r="AO948" s="58"/>
      <c r="AP948" s="58"/>
      <c r="AQ948" s="58"/>
      <c r="AR948" s="58"/>
      <c r="AS948" s="58"/>
      <c r="AT948" s="58"/>
    </row>
    <row r="949" spans="1:46" ht="12.75" customHeight="1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8"/>
      <c r="AN949" s="58"/>
      <c r="AO949" s="58"/>
      <c r="AP949" s="58"/>
      <c r="AQ949" s="58"/>
      <c r="AR949" s="58"/>
      <c r="AS949" s="58"/>
      <c r="AT949" s="58"/>
    </row>
    <row r="950" spans="1:46" ht="12.75" customHeight="1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8"/>
      <c r="AN950" s="58"/>
      <c r="AO950" s="58"/>
      <c r="AP950" s="58"/>
      <c r="AQ950" s="58"/>
      <c r="AR950" s="58"/>
      <c r="AS950" s="58"/>
      <c r="AT950" s="58"/>
    </row>
    <row r="951" spans="1:46" ht="12.75" customHeight="1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8"/>
      <c r="AN951" s="58"/>
      <c r="AO951" s="58"/>
      <c r="AP951" s="58"/>
      <c r="AQ951" s="58"/>
      <c r="AR951" s="58"/>
      <c r="AS951" s="58"/>
      <c r="AT951" s="58"/>
    </row>
    <row r="952" spans="1:46" ht="12.75" customHeight="1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8"/>
      <c r="AN952" s="58"/>
      <c r="AO952" s="58"/>
      <c r="AP952" s="58"/>
      <c r="AQ952" s="58"/>
      <c r="AR952" s="58"/>
      <c r="AS952" s="58"/>
      <c r="AT952" s="58"/>
    </row>
    <row r="953" spans="1:46" ht="12.75" customHeight="1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8"/>
      <c r="AN953" s="58"/>
      <c r="AO953" s="58"/>
      <c r="AP953" s="58"/>
      <c r="AQ953" s="58"/>
      <c r="AR953" s="58"/>
      <c r="AS953" s="58"/>
      <c r="AT953" s="58"/>
    </row>
    <row r="954" spans="1:46" ht="12.75" customHeight="1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8"/>
      <c r="AN954" s="58"/>
      <c r="AO954" s="58"/>
      <c r="AP954" s="58"/>
      <c r="AQ954" s="58"/>
      <c r="AR954" s="58"/>
      <c r="AS954" s="58"/>
      <c r="AT954" s="58"/>
    </row>
    <row r="955" spans="1:46" ht="12.75" customHeight="1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8"/>
      <c r="AN955" s="58"/>
      <c r="AO955" s="58"/>
      <c r="AP955" s="58"/>
      <c r="AQ955" s="58"/>
      <c r="AR955" s="58"/>
      <c r="AS955" s="58"/>
      <c r="AT955" s="58"/>
    </row>
    <row r="956" spans="1:46" ht="12.75" customHeight="1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8"/>
      <c r="AN956" s="58"/>
      <c r="AO956" s="58"/>
      <c r="AP956" s="58"/>
      <c r="AQ956" s="58"/>
      <c r="AR956" s="58"/>
      <c r="AS956" s="58"/>
      <c r="AT956" s="58"/>
    </row>
    <row r="957" spans="1:46" ht="12.75" customHeight="1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8"/>
      <c r="AN957" s="58"/>
      <c r="AO957" s="58"/>
      <c r="AP957" s="58"/>
      <c r="AQ957" s="58"/>
      <c r="AR957" s="58"/>
      <c r="AS957" s="58"/>
      <c r="AT957" s="58"/>
    </row>
    <row r="958" spans="1:46" ht="12.75" customHeight="1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8"/>
      <c r="AN958" s="58"/>
      <c r="AO958" s="58"/>
      <c r="AP958" s="58"/>
      <c r="AQ958" s="58"/>
      <c r="AR958" s="58"/>
      <c r="AS958" s="58"/>
      <c r="AT958" s="58"/>
    </row>
    <row r="959" spans="1:46" ht="12.75" customHeight="1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8"/>
      <c r="AN959" s="58"/>
      <c r="AO959" s="58"/>
      <c r="AP959" s="58"/>
      <c r="AQ959" s="58"/>
      <c r="AR959" s="58"/>
      <c r="AS959" s="58"/>
      <c r="AT959" s="58"/>
    </row>
    <row r="960" spans="1:46" ht="12.75" customHeight="1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8"/>
      <c r="AN960" s="58"/>
      <c r="AO960" s="58"/>
      <c r="AP960" s="58"/>
      <c r="AQ960" s="58"/>
      <c r="AR960" s="58"/>
      <c r="AS960" s="58"/>
      <c r="AT960" s="58"/>
    </row>
    <row r="961" spans="1:46" ht="12.75" customHeight="1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8"/>
      <c r="AN961" s="58"/>
      <c r="AO961" s="58"/>
      <c r="AP961" s="58"/>
      <c r="AQ961" s="58"/>
      <c r="AR961" s="58"/>
      <c r="AS961" s="58"/>
      <c r="AT961" s="58"/>
    </row>
    <row r="962" spans="1:46" ht="12.75" customHeight="1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8"/>
      <c r="AN962" s="58"/>
      <c r="AO962" s="58"/>
      <c r="AP962" s="58"/>
      <c r="AQ962" s="58"/>
      <c r="AR962" s="58"/>
      <c r="AS962" s="58"/>
      <c r="AT962" s="58"/>
    </row>
    <row r="963" spans="1:46" ht="12.75" customHeight="1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8"/>
      <c r="AN963" s="58"/>
      <c r="AO963" s="58"/>
      <c r="AP963" s="58"/>
      <c r="AQ963" s="58"/>
      <c r="AR963" s="58"/>
      <c r="AS963" s="58"/>
      <c r="AT963" s="58"/>
    </row>
    <row r="964" spans="1:46" ht="12.75" customHeight="1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8"/>
      <c r="AN964" s="58"/>
      <c r="AO964" s="58"/>
      <c r="AP964" s="58"/>
      <c r="AQ964" s="58"/>
      <c r="AR964" s="58"/>
      <c r="AS964" s="58"/>
      <c r="AT964" s="58"/>
    </row>
    <row r="965" spans="1:46" ht="12.75" customHeight="1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8"/>
      <c r="AN965" s="58"/>
      <c r="AO965" s="58"/>
      <c r="AP965" s="58"/>
      <c r="AQ965" s="58"/>
      <c r="AR965" s="58"/>
      <c r="AS965" s="58"/>
      <c r="AT965" s="58"/>
    </row>
    <row r="966" spans="1:46" ht="12.75" customHeight="1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8"/>
      <c r="AN966" s="58"/>
      <c r="AO966" s="58"/>
      <c r="AP966" s="58"/>
      <c r="AQ966" s="58"/>
      <c r="AR966" s="58"/>
      <c r="AS966" s="58"/>
      <c r="AT966" s="58"/>
    </row>
    <row r="967" spans="1:46" ht="12.75" customHeight="1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8"/>
      <c r="AN967" s="58"/>
      <c r="AO967" s="58"/>
      <c r="AP967" s="58"/>
      <c r="AQ967" s="58"/>
      <c r="AR967" s="58"/>
      <c r="AS967" s="58"/>
      <c r="AT967" s="58"/>
    </row>
    <row r="968" spans="1:46" ht="12.75" customHeight="1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8"/>
      <c r="AN968" s="58"/>
      <c r="AO968" s="58"/>
      <c r="AP968" s="58"/>
      <c r="AQ968" s="58"/>
      <c r="AR968" s="58"/>
      <c r="AS968" s="58"/>
      <c r="AT968" s="58"/>
    </row>
    <row r="969" spans="1:46" ht="12.75" customHeight="1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8"/>
      <c r="AN969" s="58"/>
      <c r="AO969" s="58"/>
      <c r="AP969" s="58"/>
      <c r="AQ969" s="58"/>
      <c r="AR969" s="58"/>
      <c r="AS969" s="58"/>
      <c r="AT969" s="58"/>
    </row>
    <row r="970" spans="1:46" ht="12.75" customHeight="1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8"/>
      <c r="AN970" s="58"/>
      <c r="AO970" s="58"/>
      <c r="AP970" s="58"/>
      <c r="AQ970" s="58"/>
      <c r="AR970" s="58"/>
      <c r="AS970" s="58"/>
      <c r="AT970" s="58"/>
    </row>
    <row r="971" spans="1:46" ht="12.75" customHeight="1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8"/>
      <c r="AN971" s="58"/>
      <c r="AO971" s="58"/>
      <c r="AP971" s="58"/>
      <c r="AQ971" s="58"/>
      <c r="AR971" s="58"/>
      <c r="AS971" s="58"/>
      <c r="AT971" s="58"/>
    </row>
    <row r="972" spans="1:46" ht="12.75" customHeight="1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8"/>
      <c r="AN972" s="58"/>
      <c r="AO972" s="58"/>
      <c r="AP972" s="58"/>
      <c r="AQ972" s="58"/>
      <c r="AR972" s="58"/>
      <c r="AS972" s="58"/>
      <c r="AT972" s="58"/>
    </row>
    <row r="973" spans="1:46" ht="12.75" customHeight="1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8"/>
      <c r="AN973" s="58"/>
      <c r="AO973" s="58"/>
      <c r="AP973" s="58"/>
      <c r="AQ973" s="58"/>
      <c r="AR973" s="58"/>
      <c r="AS973" s="58"/>
      <c r="AT973" s="58"/>
    </row>
    <row r="974" spans="1:46" ht="12.75" customHeight="1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8"/>
      <c r="AN974" s="58"/>
      <c r="AO974" s="58"/>
      <c r="AP974" s="58"/>
      <c r="AQ974" s="58"/>
      <c r="AR974" s="58"/>
      <c r="AS974" s="58"/>
      <c r="AT974" s="58"/>
    </row>
    <row r="975" spans="1:46" ht="12.75" customHeight="1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8"/>
      <c r="AN975" s="58"/>
      <c r="AO975" s="58"/>
      <c r="AP975" s="58"/>
      <c r="AQ975" s="58"/>
      <c r="AR975" s="58"/>
      <c r="AS975" s="58"/>
      <c r="AT975" s="58"/>
    </row>
    <row r="976" spans="1:46" ht="12.75" customHeight="1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8"/>
      <c r="AN976" s="58"/>
      <c r="AO976" s="58"/>
      <c r="AP976" s="58"/>
      <c r="AQ976" s="58"/>
      <c r="AR976" s="58"/>
      <c r="AS976" s="58"/>
      <c r="AT976" s="58"/>
    </row>
    <row r="977" spans="1:46" ht="12.75" customHeight="1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8"/>
      <c r="AN977" s="58"/>
      <c r="AO977" s="58"/>
      <c r="AP977" s="58"/>
      <c r="AQ977" s="58"/>
      <c r="AR977" s="58"/>
      <c r="AS977" s="58"/>
      <c r="AT977" s="58"/>
    </row>
    <row r="978" spans="1:46" ht="12.75" customHeight="1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8"/>
      <c r="AN978" s="58"/>
      <c r="AO978" s="58"/>
      <c r="AP978" s="58"/>
      <c r="AQ978" s="58"/>
      <c r="AR978" s="58"/>
      <c r="AS978" s="58"/>
      <c r="AT978" s="58"/>
    </row>
    <row r="979" spans="1:46" ht="12.75" customHeight="1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8"/>
      <c r="AN979" s="58"/>
      <c r="AO979" s="58"/>
      <c r="AP979" s="58"/>
      <c r="AQ979" s="58"/>
      <c r="AR979" s="58"/>
      <c r="AS979" s="58"/>
      <c r="AT979" s="58"/>
    </row>
    <row r="980" spans="1:46" ht="12.75" customHeight="1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8"/>
      <c r="AN980" s="58"/>
      <c r="AO980" s="58"/>
      <c r="AP980" s="58"/>
      <c r="AQ980" s="58"/>
      <c r="AR980" s="58"/>
      <c r="AS980" s="58"/>
      <c r="AT980" s="58"/>
    </row>
    <row r="981" spans="1:46" ht="12.75" customHeight="1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8"/>
      <c r="AN981" s="58"/>
      <c r="AO981" s="58"/>
      <c r="AP981" s="58"/>
      <c r="AQ981" s="58"/>
      <c r="AR981" s="58"/>
      <c r="AS981" s="58"/>
      <c r="AT981" s="58"/>
    </row>
    <row r="982" spans="1:46" ht="12.75" customHeight="1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8"/>
      <c r="AN982" s="58"/>
      <c r="AO982" s="58"/>
      <c r="AP982" s="58"/>
      <c r="AQ982" s="58"/>
      <c r="AR982" s="58"/>
      <c r="AS982" s="58"/>
      <c r="AT982" s="58"/>
    </row>
    <row r="983" spans="1:46" ht="12.75" customHeight="1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8"/>
      <c r="AN983" s="58"/>
      <c r="AO983" s="58"/>
      <c r="AP983" s="58"/>
      <c r="AQ983" s="58"/>
      <c r="AR983" s="58"/>
      <c r="AS983" s="58"/>
      <c r="AT983" s="58"/>
    </row>
    <row r="984" spans="1:46" ht="12.75" customHeight="1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8"/>
      <c r="AN984" s="58"/>
      <c r="AO984" s="58"/>
      <c r="AP984" s="58"/>
      <c r="AQ984" s="58"/>
      <c r="AR984" s="58"/>
      <c r="AS984" s="58"/>
      <c r="AT984" s="58"/>
    </row>
    <row r="985" spans="1:46" ht="12.75" customHeight="1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8"/>
      <c r="AN985" s="58"/>
      <c r="AO985" s="58"/>
      <c r="AP985" s="58"/>
      <c r="AQ985" s="58"/>
      <c r="AR985" s="58"/>
      <c r="AS985" s="58"/>
      <c r="AT985" s="58"/>
    </row>
    <row r="986" spans="1:46" ht="12.75" customHeight="1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8"/>
      <c r="AN986" s="58"/>
      <c r="AO986" s="58"/>
      <c r="AP986" s="58"/>
      <c r="AQ986" s="58"/>
      <c r="AR986" s="58"/>
      <c r="AS986" s="58"/>
      <c r="AT986" s="58"/>
    </row>
    <row r="987" spans="1:46" ht="12.75" customHeight="1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8"/>
      <c r="AN987" s="58"/>
      <c r="AO987" s="58"/>
      <c r="AP987" s="58"/>
      <c r="AQ987" s="58"/>
      <c r="AR987" s="58"/>
      <c r="AS987" s="58"/>
      <c r="AT987" s="58"/>
    </row>
    <row r="988" spans="1:46" ht="12.75" customHeight="1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8"/>
      <c r="AN988" s="58"/>
      <c r="AO988" s="58"/>
      <c r="AP988" s="58"/>
      <c r="AQ988" s="58"/>
      <c r="AR988" s="58"/>
      <c r="AS988" s="58"/>
      <c r="AT988" s="58"/>
    </row>
    <row r="989" spans="1:46" ht="12.75" customHeight="1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8"/>
      <c r="AN989" s="58"/>
      <c r="AO989" s="58"/>
      <c r="AP989" s="58"/>
      <c r="AQ989" s="58"/>
      <c r="AR989" s="58"/>
      <c r="AS989" s="58"/>
      <c r="AT989" s="58"/>
    </row>
    <row r="990" spans="1:46" ht="12.75" customHeight="1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8"/>
      <c r="AN990" s="58"/>
      <c r="AO990" s="58"/>
      <c r="AP990" s="58"/>
      <c r="AQ990" s="58"/>
      <c r="AR990" s="58"/>
      <c r="AS990" s="58"/>
      <c r="AT990" s="58"/>
    </row>
    <row r="991" spans="1:46" ht="12.75" customHeight="1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8"/>
      <c r="AN991" s="58"/>
      <c r="AO991" s="58"/>
      <c r="AP991" s="58"/>
      <c r="AQ991" s="58"/>
      <c r="AR991" s="58"/>
      <c r="AS991" s="58"/>
      <c r="AT991" s="58"/>
    </row>
    <row r="992" spans="1:46" ht="12.75" customHeight="1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8"/>
      <c r="AN992" s="58"/>
      <c r="AO992" s="58"/>
      <c r="AP992" s="58"/>
      <c r="AQ992" s="58"/>
      <c r="AR992" s="58"/>
      <c r="AS992" s="58"/>
      <c r="AT992" s="58"/>
    </row>
    <row r="993" spans="1:46" ht="12.75" customHeight="1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8"/>
      <c r="AN993" s="58"/>
      <c r="AO993" s="58"/>
      <c r="AP993" s="58"/>
      <c r="AQ993" s="58"/>
      <c r="AR993" s="58"/>
      <c r="AS993" s="58"/>
      <c r="AT993" s="58"/>
    </row>
    <row r="994" spans="1:46" ht="12.75" customHeight="1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8"/>
      <c r="AN994" s="58"/>
      <c r="AO994" s="58"/>
      <c r="AP994" s="58"/>
      <c r="AQ994" s="58"/>
      <c r="AR994" s="58"/>
      <c r="AS994" s="58"/>
      <c r="AT994" s="58"/>
    </row>
    <row r="995" spans="1:46" ht="12.75" customHeight="1">
      <c r="A995" s="58"/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8"/>
      <c r="AN995" s="58"/>
      <c r="AO995" s="58"/>
      <c r="AP995" s="58"/>
      <c r="AQ995" s="58"/>
      <c r="AR995" s="58"/>
      <c r="AS995" s="58"/>
      <c r="AT995" s="58"/>
    </row>
    <row r="996" spans="1:46" ht="12.75" customHeight="1">
      <c r="A996" s="58"/>
      <c r="B996" s="58"/>
      <c r="C996" s="58"/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8"/>
      <c r="AN996" s="58"/>
      <c r="AO996" s="58"/>
      <c r="AP996" s="58"/>
      <c r="AQ996" s="58"/>
      <c r="AR996" s="58"/>
      <c r="AS996" s="58"/>
      <c r="AT996" s="58"/>
    </row>
    <row r="997" spans="1:46" ht="12.75" customHeight="1">
      <c r="A997" s="58"/>
      <c r="B997" s="58"/>
      <c r="C997" s="58"/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8"/>
      <c r="AN997" s="58"/>
      <c r="AO997" s="58"/>
      <c r="AP997" s="58"/>
      <c r="AQ997" s="58"/>
      <c r="AR997" s="58"/>
      <c r="AS997" s="58"/>
      <c r="AT997" s="58"/>
    </row>
    <row r="998" spans="1:46" ht="12.75" customHeight="1">
      <c r="A998" s="58"/>
      <c r="B998" s="58"/>
      <c r="C998" s="58"/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8"/>
      <c r="AN998" s="58"/>
      <c r="AO998" s="58"/>
      <c r="AP998" s="58"/>
      <c r="AQ998" s="58"/>
      <c r="AR998" s="58"/>
      <c r="AS998" s="58"/>
      <c r="AT998" s="58"/>
    </row>
    <row r="999" spans="1:46" ht="12.75" customHeight="1">
      <c r="A999" s="58"/>
      <c r="B999" s="58"/>
      <c r="C999" s="58"/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8"/>
      <c r="AN999" s="58"/>
      <c r="AO999" s="58"/>
      <c r="AP999" s="58"/>
      <c r="AQ999" s="58"/>
      <c r="AR999" s="58"/>
      <c r="AS999" s="58"/>
      <c r="AT999" s="58"/>
    </row>
    <row r="1000" spans="1:46" ht="12.75" customHeight="1">
      <c r="A1000" s="58"/>
      <c r="B1000" s="58"/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  <c r="AA1000" s="58"/>
      <c r="AB1000" s="58"/>
      <c r="AC1000" s="58"/>
      <c r="AD1000" s="58"/>
      <c r="AE1000" s="58"/>
      <c r="AF1000" s="58"/>
      <c r="AG1000" s="58"/>
      <c r="AH1000" s="58"/>
      <c r="AI1000" s="58"/>
      <c r="AJ1000" s="58"/>
      <c r="AK1000" s="58"/>
      <c r="AL1000" s="58"/>
      <c r="AM1000" s="58"/>
      <c r="AN1000" s="58"/>
      <c r="AO1000" s="58"/>
      <c r="AP1000" s="58"/>
      <c r="AQ1000" s="58"/>
      <c r="AR1000" s="58"/>
      <c r="AS1000" s="58"/>
      <c r="AT1000" s="58"/>
    </row>
  </sheetData>
  <mergeCells count="540">
    <mergeCell ref="A74:H74"/>
    <mergeCell ref="AR66:AR67"/>
    <mergeCell ref="AS66:AS67"/>
    <mergeCell ref="A69:C69"/>
    <mergeCell ref="D69:L69"/>
    <mergeCell ref="A70:C70"/>
    <mergeCell ref="A72:F72"/>
    <mergeCell ref="Q72:AS72"/>
    <mergeCell ref="AL66:AL67"/>
    <mergeCell ref="AM66:AM67"/>
    <mergeCell ref="AN66:AN67"/>
    <mergeCell ref="AO66:AO67"/>
    <mergeCell ref="AP66:AP67"/>
    <mergeCell ref="AQ66:AQ67"/>
    <mergeCell ref="AF66:AF67"/>
    <mergeCell ref="AG66:AG67"/>
    <mergeCell ref="AH66:AH67"/>
    <mergeCell ref="AI66:AI67"/>
    <mergeCell ref="AJ66:AJ67"/>
    <mergeCell ref="AK66:AK67"/>
    <mergeCell ref="Z66:Z67"/>
    <mergeCell ref="AA66:AA67"/>
    <mergeCell ref="AB66:AB67"/>
    <mergeCell ref="AC66:AC67"/>
    <mergeCell ref="T66:T67"/>
    <mergeCell ref="U66:U67"/>
    <mergeCell ref="V66:V67"/>
    <mergeCell ref="W66:W67"/>
    <mergeCell ref="X66:X67"/>
    <mergeCell ref="Y66:Y67"/>
    <mergeCell ref="N66:N67"/>
    <mergeCell ref="O66:O67"/>
    <mergeCell ref="P66:P67"/>
    <mergeCell ref="Q66:Q67"/>
    <mergeCell ref="R66:R67"/>
    <mergeCell ref="S66:S67"/>
    <mergeCell ref="H66:H67"/>
    <mergeCell ref="I66:I67"/>
    <mergeCell ref="J66:J67"/>
    <mergeCell ref="K66:K67"/>
    <mergeCell ref="L66:L67"/>
    <mergeCell ref="M66:M67"/>
    <mergeCell ref="AO64:AO65"/>
    <mergeCell ref="AP64:AP65"/>
    <mergeCell ref="AQ64:AQ65"/>
    <mergeCell ref="AB64:AB65"/>
    <mergeCell ref="Q64:Q65"/>
    <mergeCell ref="R64:R65"/>
    <mergeCell ref="S64:S65"/>
    <mergeCell ref="T64:T65"/>
    <mergeCell ref="U64:U65"/>
    <mergeCell ref="V64:V65"/>
    <mergeCell ref="K64:K65"/>
    <mergeCell ref="L64:L65"/>
    <mergeCell ref="M64:M65"/>
    <mergeCell ref="N64:N65"/>
    <mergeCell ref="O64:O65"/>
    <mergeCell ref="P64:P65"/>
    <mergeCell ref="AD66:AD67"/>
    <mergeCell ref="AE66:AE67"/>
    <mergeCell ref="AR64:AR65"/>
    <mergeCell ref="AS64:AS65"/>
    <mergeCell ref="C66:C67"/>
    <mergeCell ref="D66:D67"/>
    <mergeCell ref="E66:E67"/>
    <mergeCell ref="F66:F67"/>
    <mergeCell ref="G66:G67"/>
    <mergeCell ref="AI64:AI65"/>
    <mergeCell ref="AJ64:AJ65"/>
    <mergeCell ref="AK64:AK65"/>
    <mergeCell ref="AL64:AL65"/>
    <mergeCell ref="AM64:AM65"/>
    <mergeCell ref="AN64:AN65"/>
    <mergeCell ref="AC64:AC65"/>
    <mergeCell ref="AD64:AD65"/>
    <mergeCell ref="AE64:AE65"/>
    <mergeCell ref="AF64:AF65"/>
    <mergeCell ref="AG64:AG65"/>
    <mergeCell ref="AH64:AH65"/>
    <mergeCell ref="W64:W65"/>
    <mergeCell ref="X64:X65"/>
    <mergeCell ref="Y64:Y65"/>
    <mergeCell ref="Z64:Z65"/>
    <mergeCell ref="AA64:AA65"/>
    <mergeCell ref="AR62:AR63"/>
    <mergeCell ref="AS62:AS63"/>
    <mergeCell ref="C64:C65"/>
    <mergeCell ref="D64:D65"/>
    <mergeCell ref="E64:E65"/>
    <mergeCell ref="F64:F65"/>
    <mergeCell ref="G64:G65"/>
    <mergeCell ref="H64:H65"/>
    <mergeCell ref="I64:I65"/>
    <mergeCell ref="J64:J65"/>
    <mergeCell ref="AL62:AL63"/>
    <mergeCell ref="AM62:AM63"/>
    <mergeCell ref="AN62:AN63"/>
    <mergeCell ref="AO62:AO63"/>
    <mergeCell ref="AP62:AP63"/>
    <mergeCell ref="AQ62:AQ63"/>
    <mergeCell ref="AF62:AF63"/>
    <mergeCell ref="AG62:AG63"/>
    <mergeCell ref="AH62:AH63"/>
    <mergeCell ref="AI62:AI63"/>
    <mergeCell ref="AJ62:AJ63"/>
    <mergeCell ref="AK62:AK63"/>
    <mergeCell ref="Z62:Z63"/>
    <mergeCell ref="AA62:AA63"/>
    <mergeCell ref="AB62:AB63"/>
    <mergeCell ref="AC62:AC63"/>
    <mergeCell ref="AD62:AD63"/>
    <mergeCell ref="AE62:AE63"/>
    <mergeCell ref="T62:T63"/>
    <mergeCell ref="U62:U63"/>
    <mergeCell ref="V62:V63"/>
    <mergeCell ref="W62:W63"/>
    <mergeCell ref="X62:X63"/>
    <mergeCell ref="Y62:Y63"/>
    <mergeCell ref="N62:N63"/>
    <mergeCell ref="O62:O63"/>
    <mergeCell ref="P62:P63"/>
    <mergeCell ref="Q62:Q63"/>
    <mergeCell ref="R62:R63"/>
    <mergeCell ref="S62:S63"/>
    <mergeCell ref="H62:H63"/>
    <mergeCell ref="I62:I63"/>
    <mergeCell ref="J62:J63"/>
    <mergeCell ref="K62:K63"/>
    <mergeCell ref="L62:L63"/>
    <mergeCell ref="M62:M63"/>
    <mergeCell ref="AO60:AO61"/>
    <mergeCell ref="AP60:AP61"/>
    <mergeCell ref="AQ60:AQ61"/>
    <mergeCell ref="AR60:AR61"/>
    <mergeCell ref="AS60:AS61"/>
    <mergeCell ref="C62:C63"/>
    <mergeCell ref="D62:D63"/>
    <mergeCell ref="E62:E63"/>
    <mergeCell ref="F62:F63"/>
    <mergeCell ref="G62:G63"/>
    <mergeCell ref="AI60:AI61"/>
    <mergeCell ref="AJ60:AJ61"/>
    <mergeCell ref="AK60:AK61"/>
    <mergeCell ref="AL60:AL61"/>
    <mergeCell ref="AM60:AM61"/>
    <mergeCell ref="AN60:AN61"/>
    <mergeCell ref="AC60:AC61"/>
    <mergeCell ref="AD60:AD61"/>
    <mergeCell ref="AE60:AE61"/>
    <mergeCell ref="AF60:AF61"/>
    <mergeCell ref="AG60:AG61"/>
    <mergeCell ref="AH60:AH61"/>
    <mergeCell ref="W60:W61"/>
    <mergeCell ref="X60:X61"/>
    <mergeCell ref="Y60:Y61"/>
    <mergeCell ref="Z60:Z61"/>
    <mergeCell ref="AA60:AA61"/>
    <mergeCell ref="AB60:AB61"/>
    <mergeCell ref="Q60:Q61"/>
    <mergeCell ref="R60:R61"/>
    <mergeCell ref="S60:S61"/>
    <mergeCell ref="T60:T61"/>
    <mergeCell ref="U60:U61"/>
    <mergeCell ref="V60:V61"/>
    <mergeCell ref="K60:K61"/>
    <mergeCell ref="L60:L61"/>
    <mergeCell ref="M60:M61"/>
    <mergeCell ref="N60:N61"/>
    <mergeCell ref="O60:O61"/>
    <mergeCell ref="P60:P61"/>
    <mergeCell ref="AR58:AR59"/>
    <mergeCell ref="AS58:AS59"/>
    <mergeCell ref="C60:C61"/>
    <mergeCell ref="D60:D61"/>
    <mergeCell ref="E60:E61"/>
    <mergeCell ref="F60:F61"/>
    <mergeCell ref="G60:G61"/>
    <mergeCell ref="H60:H61"/>
    <mergeCell ref="I60:I61"/>
    <mergeCell ref="J60:J61"/>
    <mergeCell ref="AL58:AL59"/>
    <mergeCell ref="AM58:AM59"/>
    <mergeCell ref="AN58:AN59"/>
    <mergeCell ref="AO58:AO59"/>
    <mergeCell ref="AP58:AP59"/>
    <mergeCell ref="AQ58:AQ59"/>
    <mergeCell ref="AF58:AF59"/>
    <mergeCell ref="AG58:AG59"/>
    <mergeCell ref="AH58:AH59"/>
    <mergeCell ref="AI58:AI59"/>
    <mergeCell ref="AJ58:AJ59"/>
    <mergeCell ref="AK58:AK59"/>
    <mergeCell ref="Z58:Z59"/>
    <mergeCell ref="AA58:AA59"/>
    <mergeCell ref="AB58:AB59"/>
    <mergeCell ref="AC58:AC59"/>
    <mergeCell ref="AD58:AD59"/>
    <mergeCell ref="AE58:AE59"/>
    <mergeCell ref="V58:V59"/>
    <mergeCell ref="W58:W59"/>
    <mergeCell ref="X58:X59"/>
    <mergeCell ref="Y58:Y59"/>
    <mergeCell ref="N58:N59"/>
    <mergeCell ref="O58:O59"/>
    <mergeCell ref="P58:P59"/>
    <mergeCell ref="Q58:Q59"/>
    <mergeCell ref="R58:R59"/>
    <mergeCell ref="S58:S59"/>
    <mergeCell ref="H58:H59"/>
    <mergeCell ref="I58:I59"/>
    <mergeCell ref="J58:J59"/>
    <mergeCell ref="K58:K59"/>
    <mergeCell ref="L58:L59"/>
    <mergeCell ref="M58:M59"/>
    <mergeCell ref="AO56:AO57"/>
    <mergeCell ref="AP56:AP57"/>
    <mergeCell ref="AQ56:AQ57"/>
    <mergeCell ref="AB56:AB57"/>
    <mergeCell ref="Q56:Q57"/>
    <mergeCell ref="R56:R57"/>
    <mergeCell ref="S56:S57"/>
    <mergeCell ref="T56:T57"/>
    <mergeCell ref="U56:U57"/>
    <mergeCell ref="V56:V57"/>
    <mergeCell ref="K56:K57"/>
    <mergeCell ref="L56:L57"/>
    <mergeCell ref="M56:M57"/>
    <mergeCell ref="N56:N57"/>
    <mergeCell ref="O56:O57"/>
    <mergeCell ref="P56:P57"/>
    <mergeCell ref="T58:T59"/>
    <mergeCell ref="U58:U59"/>
    <mergeCell ref="AR56:AR57"/>
    <mergeCell ref="AS56:AS57"/>
    <mergeCell ref="C58:C59"/>
    <mergeCell ref="D58:D59"/>
    <mergeCell ref="E58:E59"/>
    <mergeCell ref="F58:F59"/>
    <mergeCell ref="G58:G59"/>
    <mergeCell ref="AI56:AI57"/>
    <mergeCell ref="AJ56:AJ57"/>
    <mergeCell ref="AK56:AK57"/>
    <mergeCell ref="AL56:AL57"/>
    <mergeCell ref="AM56:AM57"/>
    <mergeCell ref="AN56:AN57"/>
    <mergeCell ref="AC56:AC57"/>
    <mergeCell ref="AD56:AD57"/>
    <mergeCell ref="AE56:AE57"/>
    <mergeCell ref="AF56:AF57"/>
    <mergeCell ref="AG56:AG57"/>
    <mergeCell ref="AH56:AH57"/>
    <mergeCell ref="W56:W57"/>
    <mergeCell ref="X56:X57"/>
    <mergeCell ref="Y56:Y57"/>
    <mergeCell ref="Z56:Z57"/>
    <mergeCell ref="AA56:AA57"/>
    <mergeCell ref="AR54:AR55"/>
    <mergeCell ref="AS54:AS55"/>
    <mergeCell ref="C56:C57"/>
    <mergeCell ref="D56:D57"/>
    <mergeCell ref="E56:E57"/>
    <mergeCell ref="F56:F57"/>
    <mergeCell ref="G56:G57"/>
    <mergeCell ref="H56:H57"/>
    <mergeCell ref="I56:I57"/>
    <mergeCell ref="J56:J57"/>
    <mergeCell ref="AL54:AL55"/>
    <mergeCell ref="AM54:AM55"/>
    <mergeCell ref="AN54:AN55"/>
    <mergeCell ref="AO54:AO55"/>
    <mergeCell ref="AP54:AP55"/>
    <mergeCell ref="AQ54:AQ55"/>
    <mergeCell ref="AF54:AF55"/>
    <mergeCell ref="AG54:AG55"/>
    <mergeCell ref="AH54:AH55"/>
    <mergeCell ref="AI54:AI55"/>
    <mergeCell ref="AJ54:AJ55"/>
    <mergeCell ref="AK54:AK55"/>
    <mergeCell ref="Z54:Z55"/>
    <mergeCell ref="AA54:AA55"/>
    <mergeCell ref="AB54:AB55"/>
    <mergeCell ref="AC54:AC55"/>
    <mergeCell ref="AD54:AD55"/>
    <mergeCell ref="AE54:AE55"/>
    <mergeCell ref="T54:T55"/>
    <mergeCell ref="U54:U55"/>
    <mergeCell ref="V54:V55"/>
    <mergeCell ref="W54:W55"/>
    <mergeCell ref="X54:X55"/>
    <mergeCell ref="Y54:Y55"/>
    <mergeCell ref="O54:O55"/>
    <mergeCell ref="P54:P55"/>
    <mergeCell ref="Q54:Q55"/>
    <mergeCell ref="R54:R55"/>
    <mergeCell ref="S54:S55"/>
    <mergeCell ref="H54:H55"/>
    <mergeCell ref="I54:I55"/>
    <mergeCell ref="J54:J55"/>
    <mergeCell ref="K54:K55"/>
    <mergeCell ref="L54:L55"/>
    <mergeCell ref="M54:M55"/>
    <mergeCell ref="AP52:AP53"/>
    <mergeCell ref="AQ52:AQ53"/>
    <mergeCell ref="AR52:AR53"/>
    <mergeCell ref="AS52:AS53"/>
    <mergeCell ref="C54:C55"/>
    <mergeCell ref="D54:D55"/>
    <mergeCell ref="E54:E55"/>
    <mergeCell ref="F54:F55"/>
    <mergeCell ref="G54:G55"/>
    <mergeCell ref="AI52:AI53"/>
    <mergeCell ref="AJ52:AJ53"/>
    <mergeCell ref="AK52:AK53"/>
    <mergeCell ref="AL52:AL53"/>
    <mergeCell ref="AM52:AM53"/>
    <mergeCell ref="AN52:AN53"/>
    <mergeCell ref="AC52:AC53"/>
    <mergeCell ref="AD52:AD53"/>
    <mergeCell ref="AE52:AE53"/>
    <mergeCell ref="AF52:AF53"/>
    <mergeCell ref="AG52:AG53"/>
    <mergeCell ref="AH52:AH53"/>
    <mergeCell ref="W52:W53"/>
    <mergeCell ref="X52:X53"/>
    <mergeCell ref="N54:N55"/>
    <mergeCell ref="AA52:AA53"/>
    <mergeCell ref="AB52:AB53"/>
    <mergeCell ref="Q52:Q53"/>
    <mergeCell ref="R52:R53"/>
    <mergeCell ref="S52:S53"/>
    <mergeCell ref="T52:T53"/>
    <mergeCell ref="U52:U53"/>
    <mergeCell ref="V52:V53"/>
    <mergeCell ref="AO52:AO53"/>
    <mergeCell ref="K52:K53"/>
    <mergeCell ref="L52:L53"/>
    <mergeCell ref="M52:M53"/>
    <mergeCell ref="N52:N53"/>
    <mergeCell ref="O52:O53"/>
    <mergeCell ref="P52:P53"/>
    <mergeCell ref="AI51:AK51"/>
    <mergeCell ref="AM51:AO51"/>
    <mergeCell ref="C52:C53"/>
    <mergeCell ref="D52:D53"/>
    <mergeCell ref="E52:E53"/>
    <mergeCell ref="F52:F53"/>
    <mergeCell ref="G52:G53"/>
    <mergeCell ref="H52:H53"/>
    <mergeCell ref="I52:I53"/>
    <mergeCell ref="J52:J53"/>
    <mergeCell ref="K51:M51"/>
    <mergeCell ref="O51:Q51"/>
    <mergeCell ref="S51:U51"/>
    <mergeCell ref="W51:Y51"/>
    <mergeCell ref="AA51:AC51"/>
    <mergeCell ref="AE51:AG51"/>
    <mergeCell ref="Y52:Y53"/>
    <mergeCell ref="Z52:Z53"/>
    <mergeCell ref="AM30:AM32"/>
    <mergeCell ref="AB30:AB32"/>
    <mergeCell ref="AC30:AC32"/>
    <mergeCell ref="AM34:AO34"/>
    <mergeCell ref="K35:M35"/>
    <mergeCell ref="O35:Q35"/>
    <mergeCell ref="S35:U35"/>
    <mergeCell ref="W35:Y35"/>
    <mergeCell ref="AA35:AC35"/>
    <mergeCell ref="AE35:AG35"/>
    <mergeCell ref="AI35:AK35"/>
    <mergeCell ref="AM35:AO35"/>
    <mergeCell ref="S30:S32"/>
    <mergeCell ref="T30:T32"/>
    <mergeCell ref="U30:U32"/>
    <mergeCell ref="AG30:AG32"/>
    <mergeCell ref="V30:V32"/>
    <mergeCell ref="W30:W32"/>
    <mergeCell ref="X30:X32"/>
    <mergeCell ref="Y30:Y32"/>
    <mergeCell ref="Z30:Z32"/>
    <mergeCell ref="AA30:AA32"/>
    <mergeCell ref="C31:C32"/>
    <mergeCell ref="B33:AS33"/>
    <mergeCell ref="A34:B34"/>
    <mergeCell ref="K34:M34"/>
    <mergeCell ref="O34:Q34"/>
    <mergeCell ref="S34:U34"/>
    <mergeCell ref="W34:Y34"/>
    <mergeCell ref="AA34:AC34"/>
    <mergeCell ref="AE34:AG34"/>
    <mergeCell ref="AI34:AK34"/>
    <mergeCell ref="AN30:AN32"/>
    <mergeCell ref="AO30:AO32"/>
    <mergeCell ref="AP30:AP32"/>
    <mergeCell ref="AQ30:AQ32"/>
    <mergeCell ref="AR30:AR32"/>
    <mergeCell ref="AS30:AS32"/>
    <mergeCell ref="AH30:AH32"/>
    <mergeCell ref="AI30:AI32"/>
    <mergeCell ref="AJ30:AJ32"/>
    <mergeCell ref="AK30:AK32"/>
    <mergeCell ref="AL30:AL32"/>
    <mergeCell ref="AD30:AD32"/>
    <mergeCell ref="AE30:AE32"/>
    <mergeCell ref="AF30:AF32"/>
    <mergeCell ref="AM23:AO23"/>
    <mergeCell ref="K29:M29"/>
    <mergeCell ref="O29:Q29"/>
    <mergeCell ref="S29:U29"/>
    <mergeCell ref="W29:Y29"/>
    <mergeCell ref="AA29:AC29"/>
    <mergeCell ref="AE29:AG29"/>
    <mergeCell ref="AI29:AK29"/>
    <mergeCell ref="AM29:AO29"/>
    <mergeCell ref="K23:M23"/>
    <mergeCell ref="O23:Q23"/>
    <mergeCell ref="S23:U23"/>
    <mergeCell ref="W23:Y23"/>
    <mergeCell ref="AA23:AC23"/>
    <mergeCell ref="AE23:AG23"/>
    <mergeCell ref="AI23:AK23"/>
    <mergeCell ref="D30:D32"/>
    <mergeCell ref="E30:E32"/>
    <mergeCell ref="F30:F32"/>
    <mergeCell ref="G30:G32"/>
    <mergeCell ref="H30:H32"/>
    <mergeCell ref="I30:I32"/>
    <mergeCell ref="P30:P32"/>
    <mergeCell ref="Q30:Q32"/>
    <mergeCell ref="R30:R32"/>
    <mergeCell ref="J30:J32"/>
    <mergeCell ref="K30:K32"/>
    <mergeCell ref="L30:L32"/>
    <mergeCell ref="M30:M32"/>
    <mergeCell ref="N30:N32"/>
    <mergeCell ref="O30:O32"/>
    <mergeCell ref="C17:C20"/>
    <mergeCell ref="B21:AS21"/>
    <mergeCell ref="A22:B22"/>
    <mergeCell ref="K22:M22"/>
    <mergeCell ref="O22:Q22"/>
    <mergeCell ref="S22:U22"/>
    <mergeCell ref="W22:Y22"/>
    <mergeCell ref="AA22:AC22"/>
    <mergeCell ref="I13:I20"/>
    <mergeCell ref="J13:J20"/>
    <mergeCell ref="K13:K20"/>
    <mergeCell ref="L13:L20"/>
    <mergeCell ref="M13:M20"/>
    <mergeCell ref="O13:O20"/>
    <mergeCell ref="AE22:AG22"/>
    <mergeCell ref="AI22:AK22"/>
    <mergeCell ref="AM22:AO22"/>
    <mergeCell ref="AI11:AK11"/>
    <mergeCell ref="AM11:AO11"/>
    <mergeCell ref="D12:D20"/>
    <mergeCell ref="N12:N20"/>
    <mergeCell ref="R12:R20"/>
    <mergeCell ref="AQ12:AQ20"/>
    <mergeCell ref="E13:E20"/>
    <mergeCell ref="F13:F20"/>
    <mergeCell ref="G13:G20"/>
    <mergeCell ref="H13:H20"/>
    <mergeCell ref="K11:M11"/>
    <mergeCell ref="O11:Q11"/>
    <mergeCell ref="S11:U11"/>
    <mergeCell ref="W11:Y11"/>
    <mergeCell ref="AA11:AC11"/>
    <mergeCell ref="AE11:AG11"/>
    <mergeCell ref="P13:P20"/>
    <mergeCell ref="Q13:Q20"/>
    <mergeCell ref="B9:AS9"/>
    <mergeCell ref="A10:B10"/>
    <mergeCell ref="K10:M10"/>
    <mergeCell ref="O10:Q10"/>
    <mergeCell ref="S10:U10"/>
    <mergeCell ref="W10:Y10"/>
    <mergeCell ref="AA10:AC10"/>
    <mergeCell ref="AE10:AG10"/>
    <mergeCell ref="AI10:AK10"/>
    <mergeCell ref="AM10:AO10"/>
    <mergeCell ref="AN7:AN8"/>
    <mergeCell ref="AO7:AO8"/>
    <mergeCell ref="AP7:AP8"/>
    <mergeCell ref="AQ7:AQ8"/>
    <mergeCell ref="AR7:AR8"/>
    <mergeCell ref="AS7:AS8"/>
    <mergeCell ref="AH7:AH8"/>
    <mergeCell ref="AI7:AI8"/>
    <mergeCell ref="AJ7:AJ8"/>
    <mergeCell ref="AK7:AK8"/>
    <mergeCell ref="AL7:AL8"/>
    <mergeCell ref="AM7:AM8"/>
    <mergeCell ref="T7:T8"/>
    <mergeCell ref="U7:U8"/>
    <mergeCell ref="AI6:AL6"/>
    <mergeCell ref="AM6:AP6"/>
    <mergeCell ref="G7:G8"/>
    <mergeCell ref="H7:H8"/>
    <mergeCell ref="I7:I8"/>
    <mergeCell ref="K7:K8"/>
    <mergeCell ref="L7:L8"/>
    <mergeCell ref="M7:M8"/>
    <mergeCell ref="N7:N8"/>
    <mergeCell ref="O7:O8"/>
    <mergeCell ref="AB7:AB8"/>
    <mergeCell ref="AC7:AC8"/>
    <mergeCell ref="AD7:AD8"/>
    <mergeCell ref="AE7:AE8"/>
    <mergeCell ref="AF7:AF8"/>
    <mergeCell ref="AG7:AG8"/>
    <mergeCell ref="V7:V8"/>
    <mergeCell ref="W7:W8"/>
    <mergeCell ref="X7:X8"/>
    <mergeCell ref="Y7:Y8"/>
    <mergeCell ref="Z7:Z8"/>
    <mergeCell ref="AA7:AA8"/>
    <mergeCell ref="C2:AS3"/>
    <mergeCell ref="A5:A8"/>
    <mergeCell ref="B5:B8"/>
    <mergeCell ref="C5:C8"/>
    <mergeCell ref="D5:E7"/>
    <mergeCell ref="F5:J5"/>
    <mergeCell ref="K5:R5"/>
    <mergeCell ref="S5:Z5"/>
    <mergeCell ref="AA5:AH5"/>
    <mergeCell ref="AI5:AP5"/>
    <mergeCell ref="AQ5:AS6"/>
    <mergeCell ref="F6:F8"/>
    <mergeCell ref="G6:I6"/>
    <mergeCell ref="J6:J8"/>
    <mergeCell ref="K6:N6"/>
    <mergeCell ref="O6:R6"/>
    <mergeCell ref="S6:V6"/>
    <mergeCell ref="W6:Z6"/>
    <mergeCell ref="AA6:AD6"/>
    <mergeCell ref="AE6:AH6"/>
    <mergeCell ref="P7:P8"/>
    <mergeCell ref="Q7:Q8"/>
    <mergeCell ref="R7:R8"/>
    <mergeCell ref="S7:S8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2</vt:i4>
      </vt:variant>
    </vt:vector>
  </HeadingPairs>
  <TitlesOfParts>
    <vt:vector size="10" baseType="lpstr">
      <vt:lpstr>Титул РУП_Бак</vt:lpstr>
      <vt:lpstr>Базовая часть РУП_Бак</vt:lpstr>
      <vt:lpstr>ПГС</vt:lpstr>
      <vt:lpstr>САД</vt:lpstr>
      <vt:lpstr>ТВ</vt:lpstr>
      <vt:lpstr>ВВ</vt:lpstr>
      <vt:lpstr>ГТС</vt:lpstr>
      <vt:lpstr>ТЭСМ</vt:lpstr>
      <vt:lpstr>'Базовая часть РУП_Бак'!Область_печати</vt:lpstr>
      <vt:lpstr>ПГС!Область_печати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Дресвянников С.Ю.</dc:creator>
  <cp:lastModifiedBy>User</cp:lastModifiedBy>
  <cp:lastPrinted>2024-05-14T07:20:00Z</cp:lastPrinted>
  <dcterms:created xsi:type="dcterms:W3CDTF">1999-08-17T06:17:32Z</dcterms:created>
  <dcterms:modified xsi:type="dcterms:W3CDTF">2025-03-10T14:34:45Z</dcterms:modified>
</cp:coreProperties>
</file>