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1-2 курс" sheetId="1" r:id="rId1"/>
    <sheet name="3-4 курс" sheetId="2" r:id="rId2"/>
  </sheets>
  <definedNames>
    <definedName name="_xlnm.Print_Area" localSheetId="0">'1-2 курс'!$A$1:$AA$53</definedName>
    <definedName name="_xlnm.Print_Area" localSheetId="1">'3-4 курс'!$A$1:$AA$54</definedName>
  </definedNames>
  <calcPr fullCalcOnLoad="1"/>
</workbook>
</file>

<file path=xl/sharedStrings.xml><?xml version="1.0" encoding="utf-8"?>
<sst xmlns="http://schemas.openxmlformats.org/spreadsheetml/2006/main" count="364" uniqueCount="209">
  <si>
    <t>Пр</t>
  </si>
  <si>
    <t>Учебная практика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</si>
  <si>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</si>
  <si>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</si>
  <si>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Лб</t>
  </si>
  <si>
    <t>Философия</t>
  </si>
  <si>
    <t>Кредитов по учебным модулям</t>
  </si>
  <si>
    <t>Кредитов по практике</t>
  </si>
  <si>
    <t>Всего кредитов</t>
  </si>
  <si>
    <t>Факультативы</t>
  </si>
  <si>
    <t>Манасоведение</t>
  </si>
  <si>
    <t>ОО - обязательные дисциплины определенного семестра</t>
  </si>
  <si>
    <t>О - обязательные дисциплины без привязки к определенному семестру</t>
  </si>
  <si>
    <t>Кред.</t>
  </si>
  <si>
    <t>Кредитов по Итоговой гос. аттестации</t>
  </si>
  <si>
    <t>Рабочий учебный план</t>
  </si>
  <si>
    <t>Обязательные дисциплины</t>
  </si>
  <si>
    <t>Дисциплины по выбору студента</t>
  </si>
  <si>
    <t>В - дисциплины по выбору студента</t>
  </si>
  <si>
    <t>Экология</t>
  </si>
  <si>
    <t>OO/О/В</t>
  </si>
  <si>
    <t>Всего:</t>
  </si>
  <si>
    <t>Производственная практика</t>
  </si>
  <si>
    <t>ФиСН</t>
  </si>
  <si>
    <t>В</t>
  </si>
  <si>
    <t>Предквалификационная практика</t>
  </si>
  <si>
    <t>Лк</t>
  </si>
  <si>
    <t>ОО</t>
  </si>
  <si>
    <t>О</t>
  </si>
  <si>
    <t>Итого по обязательным дисциплинам:</t>
  </si>
  <si>
    <t>Итого по курсам по выбору:</t>
  </si>
  <si>
    <t>Курсы по выбору студента</t>
  </si>
  <si>
    <t>OO</t>
  </si>
  <si>
    <t>060.Б.2.1.</t>
  </si>
  <si>
    <t>060.Б.2.3.</t>
  </si>
  <si>
    <t>060.Б.1.2.</t>
  </si>
  <si>
    <t>060.Б.2.2.</t>
  </si>
  <si>
    <t xml:space="preserve">060.Б.2.П.1. </t>
  </si>
  <si>
    <t>060.Б.1.6.</t>
  </si>
  <si>
    <t>060.Б.3.5.</t>
  </si>
  <si>
    <t>060.Б.3.6.</t>
  </si>
  <si>
    <t>060.Б.3.9.</t>
  </si>
  <si>
    <t>060.Б.1.П.1.</t>
  </si>
  <si>
    <t>060.Б.3.7.</t>
  </si>
  <si>
    <t>060.Б.2.В.1.</t>
  </si>
  <si>
    <t>060.Б.2.В.2.</t>
  </si>
  <si>
    <t>060.Б.3.8.</t>
  </si>
  <si>
    <t>Корпоративный менеджмент</t>
  </si>
  <si>
    <t xml:space="preserve">060.Б.3.В.2. </t>
  </si>
  <si>
    <t xml:space="preserve">060.Б.3.В.3. </t>
  </si>
  <si>
    <t xml:space="preserve">060.Б.3.В.4. </t>
  </si>
  <si>
    <t xml:space="preserve">060.Б.3.В.5. </t>
  </si>
  <si>
    <t xml:space="preserve">060.Б.3.В.7. </t>
  </si>
  <si>
    <t>Организационное проектирование</t>
  </si>
  <si>
    <t>060.Б.5.2.</t>
  </si>
  <si>
    <t>060.Б.3.П.3.</t>
  </si>
  <si>
    <t>060.Б.3.П.7.</t>
  </si>
  <si>
    <t>060.Б.3.П.5.</t>
  </si>
  <si>
    <t>060.Б.3.П.8.</t>
  </si>
  <si>
    <t>060.Б.5.1.</t>
  </si>
  <si>
    <t>060.Б.5.3.</t>
  </si>
  <si>
    <t>ИСЭ</t>
  </si>
  <si>
    <t>060.Б.3.П.2.</t>
  </si>
  <si>
    <t>060.Б.3.П.4.</t>
  </si>
  <si>
    <t>Физическая культура</t>
  </si>
  <si>
    <t>Религиоведение</t>
  </si>
  <si>
    <t>Политология</t>
  </si>
  <si>
    <t>*</t>
  </si>
  <si>
    <t>060.Б.3.4.</t>
  </si>
  <si>
    <t>ПМИ</t>
  </si>
  <si>
    <t xml:space="preserve">060.Б.3.В.1. </t>
  </si>
  <si>
    <t>060.Б.1.3.</t>
  </si>
  <si>
    <t>Общая трудоемкость</t>
  </si>
  <si>
    <t>Объем работы в часах</t>
  </si>
  <si>
    <t>аудиторные занятия</t>
  </si>
  <si>
    <t>из них:</t>
  </si>
  <si>
    <t>самост.раб.</t>
  </si>
  <si>
    <t>НАИМЕНОВАНИЕ ПРАКТИКИ</t>
  </si>
  <si>
    <t>сем.</t>
  </si>
  <si>
    <t>кред</t>
  </si>
  <si>
    <t>объем в нед.</t>
  </si>
  <si>
    <t>ИТОГОВАЯ ГОСУДАРСТВЕННАЯ АТТЕСТАЦИЯ</t>
  </si>
  <si>
    <t>1.</t>
  </si>
  <si>
    <t>Государственный экзамен по Истории Кыргызстана</t>
  </si>
  <si>
    <t>2.</t>
  </si>
  <si>
    <t>Государственный экзамен по направлению подготовки</t>
  </si>
  <si>
    <t>3.</t>
  </si>
  <si>
    <t>Защита выпускной квалификационной работы</t>
  </si>
  <si>
    <t>Зав. кафедрой _______________Иманкулова Э.Т.</t>
  </si>
  <si>
    <t>МИНИСТЕРСТВО ОБРАЗОВАНИЯ И НАУКИ КЫРГЫЗСКОЙ РЕСПУБЛИКИ</t>
  </si>
  <si>
    <t>КЫРГЫЗСКИЙ ГОСУДАРСТВЕННЫЙ ТЕХНИЧЕСКИЙ УНИВЕРСИТЕТ ИМ. И.РАЗЗАКОВА</t>
  </si>
  <si>
    <t>"УТВЕРЖДАЮ"</t>
  </si>
  <si>
    <r>
      <t>Академическая степень:</t>
    </r>
    <r>
      <rPr>
        <sz val="14"/>
        <rFont val="Times New Roman"/>
        <family val="1"/>
      </rPr>
      <t xml:space="preserve"> бакалавр</t>
    </r>
  </si>
  <si>
    <r>
      <t>Нормативный срок обучения</t>
    </r>
    <r>
      <rPr>
        <sz val="14"/>
        <rFont val="Times New Roman"/>
        <family val="1"/>
      </rPr>
      <t>: 4 года</t>
    </r>
  </si>
  <si>
    <r>
      <t>Форма обучения:</t>
    </r>
    <r>
      <rPr>
        <sz val="14"/>
        <rFont val="Times New Roman"/>
        <family val="1"/>
      </rPr>
      <t xml:space="preserve"> очная (по кредитной технологии)</t>
    </r>
  </si>
  <si>
    <t>Код дисц.</t>
  </si>
  <si>
    <t xml:space="preserve">Наименование дисциплин </t>
  </si>
  <si>
    <t>Кафедра</t>
  </si>
  <si>
    <t>Объем недельной аудиторной нагрузки по видам занятий, в часах</t>
  </si>
  <si>
    <t>Кредиты ECTS</t>
  </si>
  <si>
    <t>Академ. часы</t>
  </si>
  <si>
    <t>Лекции</t>
  </si>
  <si>
    <t>Лабор.</t>
  </si>
  <si>
    <t>Практ.</t>
  </si>
  <si>
    <t>1-й год обучения</t>
  </si>
  <si>
    <t>2-й год обучения</t>
  </si>
  <si>
    <t>1 сем. (ОС) - 16 нед.</t>
  </si>
  <si>
    <t>2 сем. (ВС) - 16 нед.</t>
  </si>
  <si>
    <t>3 сем. (ОС) - 16 нед.</t>
  </si>
  <si>
    <t>4 сем. (ВС) - 16 нед.</t>
  </si>
  <si>
    <t>3-й год обучения</t>
  </si>
  <si>
    <t>4-й год обучения</t>
  </si>
  <si>
    <t>5 сем. (ОС) - 16 нед.</t>
  </si>
  <si>
    <t>6 сем. (ВС) - 16 нед.</t>
  </si>
  <si>
    <t>7 сем. (ОС) - 16 нед.</t>
  </si>
  <si>
    <t>8 сем. (ВС) - 8 нед.</t>
  </si>
  <si>
    <t>ФКиС</t>
  </si>
  <si>
    <t>Подготовка и защита выпускной квалификационной работы</t>
  </si>
  <si>
    <t>060.Б.4.</t>
  </si>
  <si>
    <t>060Б.6.</t>
  </si>
  <si>
    <t>Направление: 580800 "Управление персоналом"</t>
  </si>
  <si>
    <t>Декан ИЭФ</t>
  </si>
  <si>
    <t>Бексултанов А.А.</t>
  </si>
  <si>
    <t>ЭП</t>
  </si>
  <si>
    <t>Институциональная экономика</t>
  </si>
  <si>
    <t>Управление персоналом в организации</t>
  </si>
  <si>
    <t>Основы организации и безопасности труда</t>
  </si>
  <si>
    <t>Коммуникационный менеджмент</t>
  </si>
  <si>
    <t>Нормирование оплаты труда</t>
  </si>
  <si>
    <t>Управление конфликтами</t>
  </si>
  <si>
    <t>Этика деловых отношений</t>
  </si>
  <si>
    <t>Тайм-менеджмент</t>
  </si>
  <si>
    <t>Маркетинг персонала</t>
  </si>
  <si>
    <t>Основы управленческого консультирования</t>
  </si>
  <si>
    <t>РЯ</t>
  </si>
  <si>
    <t>ИЯ</t>
  </si>
  <si>
    <t>2018/2019 учебный год</t>
  </si>
  <si>
    <t>_______________2018 г.</t>
  </si>
  <si>
    <t>Экономика и социалогия труда</t>
  </si>
  <si>
    <t>Мен</t>
  </si>
  <si>
    <t>Основы теории управления</t>
  </si>
  <si>
    <t>Основы кадрового планирования</t>
  </si>
  <si>
    <t>Управление рынком труда</t>
  </si>
  <si>
    <t>Кыргызский язык(базовый/профессиональный)1,2 и литература (ГЭ)</t>
  </si>
  <si>
    <t>КТ</t>
  </si>
  <si>
    <t>Иностранный язык 1,2</t>
  </si>
  <si>
    <t>Русский язык (базовый/профессиональный) 1,2</t>
  </si>
  <si>
    <t>060.Б.1.4.</t>
  </si>
  <si>
    <t>Отечественная история (ГЭ)</t>
  </si>
  <si>
    <t>География Кыргызстана (ГЭ)</t>
  </si>
  <si>
    <t>Управленческая экономика</t>
  </si>
  <si>
    <t>ТБ</t>
  </si>
  <si>
    <t>Психология управления</t>
  </si>
  <si>
    <t>Инновационный менеджмент в управлении персоналом</t>
  </si>
  <si>
    <t>Теория организации и организационное поведение</t>
  </si>
  <si>
    <t>Основы HR- аудита</t>
  </si>
  <si>
    <t>Организация работы кадровой службы</t>
  </si>
  <si>
    <t>Корпоративная социальная отвественность</t>
  </si>
  <si>
    <t>Организация корпоративного обучения</t>
  </si>
  <si>
    <t>Теория и практика рекрутинга</t>
  </si>
  <si>
    <t>Управление инвестициями в развитие человеческого каптала организации</t>
  </si>
  <si>
    <t>Управление персоналом в проекте</t>
  </si>
  <si>
    <t>Формирование профессиональной команды</t>
  </si>
  <si>
    <t>Найм и отбор персонала</t>
  </si>
  <si>
    <t>Стратегическое управление персоналом</t>
  </si>
  <si>
    <t>Управление персоналом зарубежом</t>
  </si>
  <si>
    <t>Инжиниринг трудовых процессов</t>
  </si>
  <si>
    <t>Начальник Учебного отдела _________Сыдыков Ж.Д.</t>
  </si>
  <si>
    <t>Иностранный язык</t>
  </si>
  <si>
    <t>Ин.яз</t>
  </si>
  <si>
    <t xml:space="preserve">                                              Председатель УМК ИЭФ ____________Омурбекова М.О.</t>
  </si>
  <si>
    <t>Технологии антикризисного управления персоналом</t>
  </si>
  <si>
    <t>Мотивация и стимулирование трудовой деятельности (курсовая работа)</t>
  </si>
  <si>
    <t>Менеджмент (курсовая работа)</t>
  </si>
  <si>
    <t>Правовое регулирование производственной деятельности</t>
  </si>
  <si>
    <t>Экономика предприятия (организации)</t>
  </si>
  <si>
    <t>Трудовое административное право</t>
  </si>
  <si>
    <t>Управление технологиями в управлении персоналом</t>
  </si>
  <si>
    <t>060.Б.1.1.</t>
  </si>
  <si>
    <t>060.Б.1.5.</t>
  </si>
  <si>
    <t xml:space="preserve">060.Б.1.В.1. </t>
  </si>
  <si>
    <t xml:space="preserve">060.Б.1.В.2. </t>
  </si>
  <si>
    <t>060.Б.2.П.2.</t>
  </si>
  <si>
    <t>060.Б.2.П.3.</t>
  </si>
  <si>
    <t>060.Б.3.1.</t>
  </si>
  <si>
    <t xml:space="preserve">060.Б.3.2. </t>
  </si>
  <si>
    <t>060.Б.3.3.</t>
  </si>
  <si>
    <t>Документальное обеспечение управления персоналом</t>
  </si>
  <si>
    <t>060.Б.3.10.</t>
  </si>
  <si>
    <t>060.Б.3.11.</t>
  </si>
  <si>
    <t>060.Б.3.П.1.</t>
  </si>
  <si>
    <t xml:space="preserve">060.Б.3.В.6. </t>
  </si>
  <si>
    <t xml:space="preserve">060.Б.3.В.10. </t>
  </si>
  <si>
    <t>060.Б.3.П.9.</t>
  </si>
  <si>
    <t>060.Б.3.П.10.</t>
  </si>
  <si>
    <t>Математика 1,2</t>
  </si>
  <si>
    <t>Информатика 1,2</t>
  </si>
  <si>
    <t>Статистика (социально-экономическая)</t>
  </si>
  <si>
    <t>060.Б.3.12</t>
  </si>
  <si>
    <t>060.Б.3.13</t>
  </si>
  <si>
    <t>060.Б.3.14</t>
  </si>
  <si>
    <t>060.Б.3.15</t>
  </si>
  <si>
    <t xml:space="preserve">060.Б.3.16. </t>
  </si>
  <si>
    <t>060.Б.3.П.6.</t>
  </si>
  <si>
    <t>060.Б.1.П.11.</t>
  </si>
  <si>
    <t>Метрология, стандартизация и сертификация</t>
  </si>
  <si>
    <t xml:space="preserve">060.Б.3.В.8. </t>
  </si>
  <si>
    <t>060.Б.3.В.9.</t>
  </si>
  <si>
    <t>МиС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</si>
</sst>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[$-FC19]d\ mmmm\ yyyy\ &quot;г.&quot;"/>
    <numFmt numFmtId="173" formatCode="[&lt;=9999999]###\-####;\(###\)\ ###\-####"/>
  </numFmts>
  <fonts count="57">
    <font>
      <sz val="10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Arial Cyr"/>
      <family val="2"/>
    </font>
    <font>
      <sz val="12"/>
      <color indexed="10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10"/>
      <name val="Arial Cyr"/>
      <family val="0"/>
    </font>
    <font>
      <sz val="15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5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29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/>
    </xf>
    <xf numFmtId="0" fontId="10" fillId="32" borderId="34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right"/>
    </xf>
    <xf numFmtId="0" fontId="5" fillId="32" borderId="29" xfId="0" applyFont="1" applyFill="1" applyBorder="1" applyAlignment="1">
      <alignment horizontal="center" vertical="center"/>
    </xf>
    <xf numFmtId="0" fontId="10" fillId="32" borderId="36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34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5" fillId="0" borderId="28" xfId="53" applyFont="1" applyFill="1" applyBorder="1" applyAlignment="1">
      <alignment horizontal="left"/>
      <protection/>
    </xf>
    <xf numFmtId="0" fontId="10" fillId="0" borderId="43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5" fillId="0" borderId="44" xfId="53" applyFont="1" applyFill="1" applyBorder="1">
      <alignment/>
      <protection/>
    </xf>
    <xf numFmtId="0" fontId="10" fillId="0" borderId="45" xfId="53" applyFont="1" applyFill="1" applyBorder="1">
      <alignment/>
      <protection/>
    </xf>
    <xf numFmtId="0" fontId="5" fillId="0" borderId="46" xfId="53" applyFont="1" applyFill="1" applyBorder="1">
      <alignment/>
      <protection/>
    </xf>
    <xf numFmtId="0" fontId="5" fillId="0" borderId="28" xfId="53" applyFont="1" applyFill="1" applyBorder="1">
      <alignment/>
      <protection/>
    </xf>
    <xf numFmtId="0" fontId="5" fillId="0" borderId="47" xfId="53" applyFont="1" applyFill="1" applyBorder="1">
      <alignment/>
      <protection/>
    </xf>
    <xf numFmtId="0" fontId="10" fillId="0" borderId="45" xfId="53" applyFont="1" applyFill="1" applyBorder="1" applyAlignment="1">
      <alignment horizontal="center"/>
      <protection/>
    </xf>
    <xf numFmtId="1" fontId="10" fillId="0" borderId="45" xfId="53" applyNumberFormat="1" applyFont="1" applyFill="1" applyBorder="1">
      <alignment/>
      <protection/>
    </xf>
    <xf numFmtId="0" fontId="5" fillId="0" borderId="45" xfId="53" applyFont="1" applyFill="1" applyBorder="1">
      <alignment/>
      <protection/>
    </xf>
    <xf numFmtId="0" fontId="5" fillId="0" borderId="48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 quotePrefix="1">
      <alignment horizontal="left"/>
      <protection/>
    </xf>
    <xf numFmtId="0" fontId="10" fillId="0" borderId="49" xfId="0" applyFont="1" applyFill="1" applyBorder="1" applyAlignment="1">
      <alignment horizontal="right"/>
    </xf>
    <xf numFmtId="0" fontId="10" fillId="32" borderId="29" xfId="0" applyFont="1" applyFill="1" applyBorder="1" applyAlignment="1" quotePrefix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50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33" borderId="5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/>
    </xf>
    <xf numFmtId="0" fontId="5" fillId="0" borderId="53" xfId="53" applyFont="1" applyFill="1" applyBorder="1">
      <alignment/>
      <protection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2" fillId="33" borderId="2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4" xfId="0" applyFont="1" applyFill="1" applyBorder="1" applyAlignment="1">
      <alignment/>
    </xf>
    <xf numFmtId="0" fontId="5" fillId="33" borderId="55" xfId="0" applyFont="1" applyFill="1" applyBorder="1" applyAlignment="1">
      <alignment/>
    </xf>
    <xf numFmtId="0" fontId="5" fillId="33" borderId="56" xfId="0" applyFont="1" applyFill="1" applyBorder="1" applyAlignment="1">
      <alignment/>
    </xf>
    <xf numFmtId="0" fontId="10" fillId="33" borderId="51" xfId="0" applyFont="1" applyFill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5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10" fillId="33" borderId="61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10" fillId="33" borderId="29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8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28" xfId="53" applyFont="1" applyFill="1" applyBorder="1">
      <alignment/>
      <protection/>
    </xf>
    <xf numFmtId="0" fontId="5" fillId="33" borderId="1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41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44" xfId="0" applyFont="1" applyFill="1" applyBorder="1" applyAlignment="1">
      <alignment/>
    </xf>
    <xf numFmtId="0" fontId="5" fillId="32" borderId="45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49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0" fontId="10" fillId="32" borderId="24" xfId="0" applyFont="1" applyFill="1" applyBorder="1" applyAlignment="1">
      <alignment horizontal="center"/>
    </xf>
    <xf numFmtId="0" fontId="5" fillId="32" borderId="43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46" xfId="0" applyFont="1" applyFill="1" applyBorder="1" applyAlignment="1">
      <alignment/>
    </xf>
    <xf numFmtId="0" fontId="5" fillId="32" borderId="48" xfId="0" applyFont="1" applyFill="1" applyBorder="1" applyAlignment="1">
      <alignment/>
    </xf>
    <xf numFmtId="0" fontId="5" fillId="32" borderId="46" xfId="0" applyFont="1" applyFill="1" applyBorder="1" applyAlignment="1">
      <alignment horizontal="center"/>
    </xf>
    <xf numFmtId="0" fontId="5" fillId="32" borderId="47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vertical="center" wrapText="1"/>
    </xf>
    <xf numFmtId="0" fontId="5" fillId="33" borderId="41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justify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5" xfId="0" applyFont="1" applyFill="1" applyBorder="1" applyAlignment="1">
      <alignment wrapText="1"/>
    </xf>
    <xf numFmtId="0" fontId="5" fillId="33" borderId="70" xfId="0" applyFont="1" applyFill="1" applyBorder="1" applyAlignment="1">
      <alignment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justify" vertical="center" wrapText="1"/>
    </xf>
    <xf numFmtId="0" fontId="5" fillId="33" borderId="51" xfId="0" applyFont="1" applyFill="1" applyBorder="1" applyAlignment="1">
      <alignment vertical="center" wrapText="1"/>
    </xf>
    <xf numFmtId="0" fontId="10" fillId="33" borderId="70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 textRotation="90"/>
    </xf>
    <xf numFmtId="0" fontId="10" fillId="33" borderId="51" xfId="0" applyFont="1" applyFill="1" applyBorder="1" applyAlignment="1">
      <alignment horizontal="center" vertical="center" textRotation="90"/>
    </xf>
    <xf numFmtId="0" fontId="10" fillId="33" borderId="29" xfId="0" applyFont="1" applyFill="1" applyBorder="1" applyAlignment="1">
      <alignment horizontal="center" vertical="center" textRotation="90"/>
    </xf>
    <xf numFmtId="0" fontId="10" fillId="33" borderId="70" xfId="0" applyFont="1" applyFill="1" applyBorder="1" applyAlignment="1">
      <alignment horizontal="center" vertical="center" textRotation="90"/>
    </xf>
    <xf numFmtId="0" fontId="10" fillId="33" borderId="71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0" fillId="33" borderId="72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6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/>
    </xf>
    <xf numFmtId="0" fontId="10" fillId="33" borderId="34" xfId="0" applyFont="1" applyFill="1" applyBorder="1" applyAlignment="1">
      <alignment horizontal="right"/>
    </xf>
    <xf numFmtId="0" fontId="10" fillId="33" borderId="29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5" fillId="33" borderId="66" xfId="0" applyFont="1" applyFill="1" applyBorder="1" applyAlignment="1">
      <alignment wrapText="1"/>
    </xf>
    <xf numFmtId="0" fontId="10" fillId="33" borderId="29" xfId="0" applyFont="1" applyFill="1" applyBorder="1" applyAlignment="1">
      <alignment horizontal="right"/>
    </xf>
    <xf numFmtId="0" fontId="10" fillId="33" borderId="3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50" xfId="0" applyFont="1" applyFill="1" applyBorder="1" applyAlignment="1">
      <alignment vertical="center" wrapText="1"/>
    </xf>
    <xf numFmtId="0" fontId="5" fillId="33" borderId="75" xfId="0" applyFont="1" applyFill="1" applyBorder="1" applyAlignment="1">
      <alignment horizontal="center" vertical="center"/>
    </xf>
    <xf numFmtId="0" fontId="16" fillId="33" borderId="63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1" fontId="10" fillId="32" borderId="35" xfId="0" applyNumberFormat="1" applyFont="1" applyFill="1" applyBorder="1" applyAlignment="1">
      <alignment horizontal="center"/>
    </xf>
    <xf numFmtId="1" fontId="10" fillId="32" borderId="34" xfId="0" applyNumberFormat="1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textRotation="90" wrapText="1"/>
    </xf>
    <xf numFmtId="0" fontId="10" fillId="33" borderId="61" xfId="0" applyFont="1" applyFill="1" applyBorder="1" applyAlignment="1">
      <alignment horizontal="center" vertical="center" textRotation="90" wrapText="1"/>
    </xf>
    <xf numFmtId="0" fontId="10" fillId="33" borderId="51" xfId="0" applyFont="1" applyFill="1" applyBorder="1" applyAlignment="1">
      <alignment horizontal="center" vertical="center" textRotation="90" wrapText="1"/>
    </xf>
    <xf numFmtId="0" fontId="10" fillId="33" borderId="77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52100_АиАХ_д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6600825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6600825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view="pageBreakPreview" zoomScale="75" zoomScaleNormal="75" zoomScaleSheetLayoutView="75" zoomScalePageLayoutView="0" workbookViewId="0" topLeftCell="A1">
      <selection activeCell="B47" sqref="B47"/>
    </sheetView>
  </sheetViews>
  <sheetFormatPr defaultColWidth="9.00390625" defaultRowHeight="12.75"/>
  <cols>
    <col min="1" max="1" width="15.125" style="76" customWidth="1"/>
    <col min="2" max="2" width="70.75390625" style="76" customWidth="1"/>
    <col min="3" max="3" width="10.75390625" style="76" customWidth="1"/>
    <col min="4" max="4" width="9.125" style="76" customWidth="1"/>
    <col min="5" max="7" width="7.75390625" style="76" customWidth="1"/>
    <col min="8" max="9" width="6.75390625" style="76" customWidth="1"/>
    <col min="10" max="10" width="6.625" style="76" customWidth="1"/>
    <col min="11" max="26" width="6.75390625" style="76" customWidth="1"/>
    <col min="27" max="27" width="13.75390625" style="76" customWidth="1"/>
    <col min="28" max="16384" width="9.125" style="76" customWidth="1"/>
  </cols>
  <sheetData>
    <row r="1" spans="1:28" s="143" customFormat="1" ht="21" customHeight="1">
      <c r="A1" s="410" t="s">
        <v>89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142"/>
    </row>
    <row r="2" spans="1:28" s="144" customFormat="1" ht="17.25" customHeight="1">
      <c r="A2" s="410" t="s">
        <v>90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142"/>
    </row>
    <row r="3" spans="1:28" s="144" customFormat="1" ht="36.75" customHeight="1">
      <c r="A3" s="414" t="s">
        <v>15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142"/>
    </row>
    <row r="4" spans="1:28" s="146" customFormat="1" ht="18" customHeight="1">
      <c r="A4" s="140"/>
      <c r="B4" s="145" t="s">
        <v>91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415" t="s">
        <v>136</v>
      </c>
      <c r="Y4" s="415"/>
      <c r="Z4" s="415"/>
      <c r="AA4" s="415"/>
      <c r="AB4" s="415"/>
    </row>
    <row r="5" spans="1:28" s="146" customFormat="1" ht="19.5">
      <c r="A5" s="140"/>
      <c r="B5" s="145" t="s">
        <v>121</v>
      </c>
      <c r="C5" s="140"/>
      <c r="D5" s="145" t="s">
        <v>120</v>
      </c>
      <c r="E5" s="147"/>
      <c r="F5" s="145"/>
      <c r="G5" s="145"/>
      <c r="H5" s="147"/>
      <c r="I5" s="145"/>
      <c r="J5" s="147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8"/>
      <c r="Y5" s="140"/>
      <c r="Z5" s="140"/>
      <c r="AA5" s="140"/>
      <c r="AB5" s="140"/>
    </row>
    <row r="6" spans="1:28" s="146" customFormat="1" ht="15.75" customHeight="1">
      <c r="A6" s="140"/>
      <c r="B6" s="145" t="s">
        <v>122</v>
      </c>
      <c r="C6" s="140"/>
      <c r="D6" s="145"/>
      <c r="E6" s="147"/>
      <c r="F6" s="145"/>
      <c r="G6" s="145"/>
      <c r="H6" s="147"/>
      <c r="I6" s="145"/>
      <c r="J6" s="147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7"/>
      <c r="Y6" s="140"/>
      <c r="Z6" s="140"/>
      <c r="AA6" s="140"/>
      <c r="AB6" s="140"/>
    </row>
    <row r="7" spans="1:28" s="146" customFormat="1" ht="18.75">
      <c r="A7" s="140"/>
      <c r="B7" s="147" t="s">
        <v>137</v>
      </c>
      <c r="C7" s="140"/>
      <c r="D7" s="147" t="s">
        <v>92</v>
      </c>
      <c r="E7" s="147"/>
      <c r="F7" s="145"/>
      <c r="G7" s="145"/>
      <c r="H7" s="147"/>
      <c r="I7" s="145"/>
      <c r="J7" s="147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7"/>
      <c r="Y7" s="140"/>
      <c r="Z7" s="140"/>
      <c r="AA7" s="140"/>
      <c r="AB7" s="140"/>
    </row>
    <row r="8" spans="1:28" s="146" customFormat="1" ht="18.75">
      <c r="A8" s="140"/>
      <c r="B8" s="147"/>
      <c r="C8" s="140"/>
      <c r="D8" s="147" t="s">
        <v>93</v>
      </c>
      <c r="E8" s="147"/>
      <c r="F8" s="145"/>
      <c r="G8" s="145"/>
      <c r="H8" s="147"/>
      <c r="I8" s="145"/>
      <c r="J8" s="147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7"/>
      <c r="Y8" s="140"/>
      <c r="Z8" s="140"/>
      <c r="AA8" s="140"/>
      <c r="AB8" s="140"/>
    </row>
    <row r="9" spans="1:28" s="146" customFormat="1" ht="19.5" thickBot="1">
      <c r="A9" s="140"/>
      <c r="B9" s="140"/>
      <c r="C9" s="140"/>
      <c r="D9" s="147" t="s">
        <v>94</v>
      </c>
      <c r="E9" s="147"/>
      <c r="F9" s="149"/>
      <c r="G9" s="149"/>
      <c r="H9" s="147"/>
      <c r="I9" s="149"/>
      <c r="J9" s="147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</row>
    <row r="10" spans="1:27" s="146" customFormat="1" ht="39.75" customHeight="1" thickBot="1">
      <c r="A10" s="418" t="s">
        <v>95</v>
      </c>
      <c r="B10" s="418" t="s">
        <v>96</v>
      </c>
      <c r="C10" s="421" t="s">
        <v>97</v>
      </c>
      <c r="D10" s="413" t="s">
        <v>72</v>
      </c>
      <c r="E10" s="412"/>
      <c r="F10" s="413" t="s">
        <v>73</v>
      </c>
      <c r="G10" s="411"/>
      <c r="H10" s="411"/>
      <c r="I10" s="411"/>
      <c r="J10" s="412"/>
      <c r="K10" s="424" t="s">
        <v>98</v>
      </c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6"/>
      <c r="AA10" s="418" t="s">
        <v>20</v>
      </c>
    </row>
    <row r="11" spans="1:27" s="151" customFormat="1" ht="19.5" customHeight="1" thickBot="1">
      <c r="A11" s="419"/>
      <c r="B11" s="419"/>
      <c r="C11" s="422"/>
      <c r="D11" s="421" t="s">
        <v>99</v>
      </c>
      <c r="E11" s="421" t="s">
        <v>100</v>
      </c>
      <c r="F11" s="422" t="s">
        <v>74</v>
      </c>
      <c r="G11" s="413" t="s">
        <v>75</v>
      </c>
      <c r="H11" s="411"/>
      <c r="I11" s="412"/>
      <c r="J11" s="422" t="s">
        <v>76</v>
      </c>
      <c r="K11" s="427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9"/>
      <c r="AA11" s="419"/>
    </row>
    <row r="12" spans="1:27" s="151" customFormat="1" ht="22.5" customHeight="1" thickBot="1">
      <c r="A12" s="419"/>
      <c r="B12" s="419"/>
      <c r="C12" s="422"/>
      <c r="D12" s="422"/>
      <c r="E12" s="422"/>
      <c r="F12" s="422"/>
      <c r="G12" s="421" t="s">
        <v>101</v>
      </c>
      <c r="H12" s="421" t="s">
        <v>102</v>
      </c>
      <c r="I12" s="421" t="s">
        <v>103</v>
      </c>
      <c r="J12" s="422"/>
      <c r="K12" s="413" t="s">
        <v>104</v>
      </c>
      <c r="L12" s="411"/>
      <c r="M12" s="411"/>
      <c r="N12" s="411"/>
      <c r="O12" s="411"/>
      <c r="P12" s="411"/>
      <c r="Q12" s="411"/>
      <c r="R12" s="412"/>
      <c r="S12" s="413" t="s">
        <v>105</v>
      </c>
      <c r="T12" s="411"/>
      <c r="U12" s="411"/>
      <c r="V12" s="411"/>
      <c r="W12" s="411"/>
      <c r="X12" s="411"/>
      <c r="Y12" s="411"/>
      <c r="Z12" s="412"/>
      <c r="AA12" s="419"/>
    </row>
    <row r="13" spans="1:27" s="151" customFormat="1" ht="21.75" customHeight="1" thickBot="1">
      <c r="A13" s="419"/>
      <c r="B13" s="419"/>
      <c r="C13" s="422"/>
      <c r="D13" s="422"/>
      <c r="E13" s="422"/>
      <c r="F13" s="422"/>
      <c r="G13" s="422"/>
      <c r="H13" s="422"/>
      <c r="I13" s="422"/>
      <c r="J13" s="422"/>
      <c r="K13" s="411" t="s">
        <v>106</v>
      </c>
      <c r="L13" s="411"/>
      <c r="M13" s="411"/>
      <c r="N13" s="412"/>
      <c r="O13" s="413" t="s">
        <v>107</v>
      </c>
      <c r="P13" s="411"/>
      <c r="Q13" s="411"/>
      <c r="R13" s="412"/>
      <c r="S13" s="413" t="s">
        <v>108</v>
      </c>
      <c r="T13" s="411"/>
      <c r="U13" s="411"/>
      <c r="V13" s="412"/>
      <c r="W13" s="413" t="s">
        <v>109</v>
      </c>
      <c r="X13" s="411"/>
      <c r="Y13" s="411"/>
      <c r="Z13" s="411"/>
      <c r="AA13" s="419"/>
    </row>
    <row r="14" spans="1:27" s="151" customFormat="1" ht="39.75" customHeight="1" thickBot="1">
      <c r="A14" s="420"/>
      <c r="B14" s="420"/>
      <c r="C14" s="423"/>
      <c r="D14" s="423"/>
      <c r="E14" s="423"/>
      <c r="F14" s="423"/>
      <c r="G14" s="423"/>
      <c r="H14" s="423"/>
      <c r="I14" s="423"/>
      <c r="J14" s="423"/>
      <c r="K14" s="152" t="s">
        <v>26</v>
      </c>
      <c r="L14" s="153" t="s">
        <v>4</v>
      </c>
      <c r="M14" s="154" t="s">
        <v>0</v>
      </c>
      <c r="N14" s="155" t="s">
        <v>13</v>
      </c>
      <c r="O14" s="156" t="s">
        <v>26</v>
      </c>
      <c r="P14" s="153" t="s">
        <v>4</v>
      </c>
      <c r="Q14" s="154" t="s">
        <v>0</v>
      </c>
      <c r="R14" s="155" t="s">
        <v>13</v>
      </c>
      <c r="S14" s="156" t="s">
        <v>26</v>
      </c>
      <c r="T14" s="153" t="s">
        <v>4</v>
      </c>
      <c r="U14" s="154" t="s">
        <v>0</v>
      </c>
      <c r="V14" s="155" t="s">
        <v>13</v>
      </c>
      <c r="W14" s="156" t="s">
        <v>26</v>
      </c>
      <c r="X14" s="153" t="s">
        <v>4</v>
      </c>
      <c r="Y14" s="154" t="s">
        <v>0</v>
      </c>
      <c r="Z14" s="339" t="s">
        <v>13</v>
      </c>
      <c r="AA14" s="420"/>
    </row>
    <row r="15" spans="1:27" s="146" customFormat="1" ht="15" customHeight="1" thickBot="1">
      <c r="A15" s="338"/>
      <c r="B15" s="343" t="s">
        <v>16</v>
      </c>
      <c r="C15" s="344"/>
      <c r="D15" s="345"/>
      <c r="E15" s="345"/>
      <c r="F15" s="346"/>
      <c r="G15" s="347"/>
      <c r="H15" s="345"/>
      <c r="I15" s="347"/>
      <c r="J15" s="345"/>
      <c r="K15" s="348"/>
      <c r="L15" s="349"/>
      <c r="M15" s="350"/>
      <c r="N15" s="351"/>
      <c r="O15" s="348"/>
      <c r="P15" s="349"/>
      <c r="Q15" s="350"/>
      <c r="R15" s="351"/>
      <c r="S15" s="348"/>
      <c r="T15" s="349"/>
      <c r="U15" s="350"/>
      <c r="V15" s="351"/>
      <c r="W15" s="348"/>
      <c r="X15" s="349"/>
      <c r="Y15" s="350"/>
      <c r="Z15" s="351"/>
      <c r="AA15" s="352"/>
    </row>
    <row r="16" spans="1:27" s="146" customFormat="1" ht="18" customHeight="1">
      <c r="A16" s="258" t="s">
        <v>178</v>
      </c>
      <c r="B16" s="259" t="s">
        <v>143</v>
      </c>
      <c r="C16" s="260" t="s">
        <v>144</v>
      </c>
      <c r="D16" s="260">
        <v>8</v>
      </c>
      <c r="E16" s="260">
        <f aca="true" t="shared" si="0" ref="E16:E38">D16*30</f>
        <v>240</v>
      </c>
      <c r="F16" s="261">
        <f>G16+I16</f>
        <v>96</v>
      </c>
      <c r="G16" s="262"/>
      <c r="H16" s="263"/>
      <c r="I16" s="262">
        <v>96</v>
      </c>
      <c r="J16" s="261">
        <f aca="true" t="shared" si="1" ref="J16:J23">E16-F16</f>
        <v>144</v>
      </c>
      <c r="K16" s="264"/>
      <c r="L16" s="265"/>
      <c r="M16" s="266">
        <v>4</v>
      </c>
      <c r="N16" s="260">
        <v>4</v>
      </c>
      <c r="O16" s="264"/>
      <c r="P16" s="265"/>
      <c r="Q16" s="266">
        <v>4</v>
      </c>
      <c r="R16" s="260">
        <v>4</v>
      </c>
      <c r="S16" s="264"/>
      <c r="T16" s="265"/>
      <c r="U16" s="266"/>
      <c r="V16" s="260"/>
      <c r="W16" s="264"/>
      <c r="X16" s="265"/>
      <c r="Y16" s="267"/>
      <c r="Z16" s="208"/>
      <c r="AA16" s="209" t="s">
        <v>28</v>
      </c>
    </row>
    <row r="17" spans="1:27" s="146" customFormat="1" ht="15" customHeight="1">
      <c r="A17" s="210" t="s">
        <v>71</v>
      </c>
      <c r="B17" s="211" t="s">
        <v>145</v>
      </c>
      <c r="C17" s="212" t="s">
        <v>135</v>
      </c>
      <c r="D17" s="212">
        <v>8</v>
      </c>
      <c r="E17" s="212">
        <f t="shared" si="0"/>
        <v>240</v>
      </c>
      <c r="F17" s="124">
        <f>G17+I17</f>
        <v>96</v>
      </c>
      <c r="G17" s="268"/>
      <c r="H17" s="269"/>
      <c r="I17" s="268">
        <v>96</v>
      </c>
      <c r="J17" s="124">
        <f t="shared" si="1"/>
        <v>144</v>
      </c>
      <c r="K17" s="213"/>
      <c r="L17" s="214"/>
      <c r="M17" s="215">
        <v>4</v>
      </c>
      <c r="N17" s="212">
        <v>4</v>
      </c>
      <c r="O17" s="213"/>
      <c r="P17" s="214"/>
      <c r="Q17" s="215">
        <v>4</v>
      </c>
      <c r="R17" s="212">
        <v>4</v>
      </c>
      <c r="S17" s="213"/>
      <c r="T17" s="214"/>
      <c r="U17" s="215"/>
      <c r="V17" s="212"/>
      <c r="W17" s="213"/>
      <c r="X17" s="214"/>
      <c r="Y17" s="215"/>
      <c r="Z17" s="208"/>
      <c r="AA17" s="209" t="s">
        <v>28</v>
      </c>
    </row>
    <row r="18" spans="1:27" s="146" customFormat="1" ht="15" customHeight="1">
      <c r="A18" s="216" t="s">
        <v>35</v>
      </c>
      <c r="B18" s="207" t="s">
        <v>146</v>
      </c>
      <c r="C18" s="208" t="s">
        <v>134</v>
      </c>
      <c r="D18" s="209">
        <v>8</v>
      </c>
      <c r="E18" s="209">
        <f t="shared" si="0"/>
        <v>240</v>
      </c>
      <c r="F18" s="123">
        <f>G18+I18</f>
        <v>96</v>
      </c>
      <c r="G18" s="217"/>
      <c r="H18" s="218"/>
      <c r="I18" s="217">
        <v>96</v>
      </c>
      <c r="J18" s="123">
        <f t="shared" si="1"/>
        <v>144</v>
      </c>
      <c r="K18" s="219"/>
      <c r="L18" s="220"/>
      <c r="M18" s="221">
        <v>4</v>
      </c>
      <c r="N18" s="209">
        <v>4</v>
      </c>
      <c r="O18" s="219"/>
      <c r="P18" s="220"/>
      <c r="Q18" s="221">
        <v>4</v>
      </c>
      <c r="R18" s="209">
        <v>4</v>
      </c>
      <c r="S18" s="219"/>
      <c r="T18" s="220"/>
      <c r="U18" s="221"/>
      <c r="V18" s="209"/>
      <c r="W18" s="219"/>
      <c r="X18" s="220"/>
      <c r="Y18" s="221"/>
      <c r="Z18" s="270"/>
      <c r="AA18" s="209" t="s">
        <v>28</v>
      </c>
    </row>
    <row r="19" spans="1:27" s="146" customFormat="1" ht="18" customHeight="1">
      <c r="A19" s="216" t="s">
        <v>33</v>
      </c>
      <c r="B19" s="207" t="s">
        <v>195</v>
      </c>
      <c r="C19" s="270" t="s">
        <v>69</v>
      </c>
      <c r="D19" s="209">
        <v>10</v>
      </c>
      <c r="E19" s="209">
        <f t="shared" si="0"/>
        <v>300</v>
      </c>
      <c r="F19" s="123">
        <f>G19+I19</f>
        <v>160</v>
      </c>
      <c r="G19" s="217">
        <v>96</v>
      </c>
      <c r="H19" s="218"/>
      <c r="I19" s="217">
        <v>64</v>
      </c>
      <c r="J19" s="123">
        <f t="shared" si="1"/>
        <v>140</v>
      </c>
      <c r="K19" s="219">
        <v>3</v>
      </c>
      <c r="L19" s="220"/>
      <c r="M19" s="221">
        <v>2</v>
      </c>
      <c r="N19" s="209">
        <v>5</v>
      </c>
      <c r="O19" s="219">
        <v>3</v>
      </c>
      <c r="P19" s="220"/>
      <c r="Q19" s="221">
        <v>2</v>
      </c>
      <c r="R19" s="209">
        <v>5</v>
      </c>
      <c r="S19" s="219"/>
      <c r="T19" s="220"/>
      <c r="U19" s="221"/>
      <c r="V19" s="209"/>
      <c r="W19" s="219"/>
      <c r="X19" s="220"/>
      <c r="Y19" s="221"/>
      <c r="Z19" s="270"/>
      <c r="AA19" s="209" t="s">
        <v>27</v>
      </c>
    </row>
    <row r="20" spans="1:27" s="146" customFormat="1" ht="15" customHeight="1">
      <c r="A20" s="216" t="s">
        <v>36</v>
      </c>
      <c r="B20" s="207" t="s">
        <v>196</v>
      </c>
      <c r="C20" s="270" t="s">
        <v>61</v>
      </c>
      <c r="D20" s="209">
        <v>8</v>
      </c>
      <c r="E20" s="209">
        <f t="shared" si="0"/>
        <v>240</v>
      </c>
      <c r="F20" s="123">
        <f>G20+I20+H20</f>
        <v>128</v>
      </c>
      <c r="G20" s="217">
        <v>64</v>
      </c>
      <c r="H20" s="218">
        <v>64</v>
      </c>
      <c r="I20" s="217"/>
      <c r="J20" s="123">
        <f t="shared" si="1"/>
        <v>112</v>
      </c>
      <c r="K20" s="219">
        <v>2</v>
      </c>
      <c r="L20" s="220">
        <v>2</v>
      </c>
      <c r="M20" s="221"/>
      <c r="N20" s="209">
        <v>4</v>
      </c>
      <c r="O20" s="219">
        <v>2</v>
      </c>
      <c r="P20" s="220">
        <v>2</v>
      </c>
      <c r="Q20" s="221"/>
      <c r="R20" s="209">
        <v>4</v>
      </c>
      <c r="S20" s="219"/>
      <c r="T20" s="220"/>
      <c r="U20" s="221"/>
      <c r="V20" s="209"/>
      <c r="W20" s="219"/>
      <c r="X20" s="220"/>
      <c r="Y20" s="221"/>
      <c r="Z20" s="270"/>
      <c r="AA20" s="209" t="s">
        <v>28</v>
      </c>
    </row>
    <row r="21" spans="1:27" s="146" customFormat="1" ht="15" customHeight="1">
      <c r="A21" s="210" t="s">
        <v>42</v>
      </c>
      <c r="B21" s="211" t="s">
        <v>124</v>
      </c>
      <c r="C21" s="208" t="s">
        <v>139</v>
      </c>
      <c r="D21" s="212">
        <v>4</v>
      </c>
      <c r="E21" s="212">
        <f t="shared" si="0"/>
        <v>120</v>
      </c>
      <c r="F21" s="123">
        <f aca="true" t="shared" si="2" ref="F21:F30">G21+I21</f>
        <v>64</v>
      </c>
      <c r="G21" s="217">
        <v>32</v>
      </c>
      <c r="H21" s="218"/>
      <c r="I21" s="217">
        <v>32</v>
      </c>
      <c r="J21" s="123">
        <f t="shared" si="1"/>
        <v>56</v>
      </c>
      <c r="K21" s="213">
        <v>2</v>
      </c>
      <c r="L21" s="214"/>
      <c r="M21" s="215">
        <v>2</v>
      </c>
      <c r="N21" s="212">
        <v>4</v>
      </c>
      <c r="O21" s="213"/>
      <c r="P21" s="214"/>
      <c r="Q21" s="215"/>
      <c r="R21" s="212"/>
      <c r="S21" s="213"/>
      <c r="T21" s="214"/>
      <c r="U21" s="215"/>
      <c r="V21" s="212"/>
      <c r="W21" s="213"/>
      <c r="X21" s="214"/>
      <c r="Y21" s="215"/>
      <c r="Z21" s="209"/>
      <c r="AA21" s="212" t="s">
        <v>28</v>
      </c>
    </row>
    <row r="22" spans="1:27" s="146" customFormat="1" ht="18" customHeight="1" thickBot="1">
      <c r="A22" s="271" t="s">
        <v>38</v>
      </c>
      <c r="B22" s="272" t="s">
        <v>10</v>
      </c>
      <c r="C22" s="273" t="s">
        <v>23</v>
      </c>
      <c r="D22" s="274">
        <v>2</v>
      </c>
      <c r="E22" s="274">
        <f t="shared" si="0"/>
        <v>60</v>
      </c>
      <c r="F22" s="125">
        <f t="shared" si="2"/>
        <v>32</v>
      </c>
      <c r="G22" s="275">
        <v>16</v>
      </c>
      <c r="H22" s="276"/>
      <c r="I22" s="275">
        <v>16</v>
      </c>
      <c r="J22" s="125">
        <f t="shared" si="1"/>
        <v>28</v>
      </c>
      <c r="K22" s="277">
        <v>1</v>
      </c>
      <c r="L22" s="278"/>
      <c r="M22" s="279">
        <v>1</v>
      </c>
      <c r="N22" s="274">
        <v>2</v>
      </c>
      <c r="O22" s="277"/>
      <c r="P22" s="278"/>
      <c r="Q22" s="279"/>
      <c r="R22" s="274"/>
      <c r="S22" s="277"/>
      <c r="T22" s="278"/>
      <c r="U22" s="279"/>
      <c r="V22" s="274"/>
      <c r="W22" s="277"/>
      <c r="X22" s="278"/>
      <c r="Y22" s="279"/>
      <c r="Z22" s="273"/>
      <c r="AA22" s="274" t="s">
        <v>28</v>
      </c>
    </row>
    <row r="23" spans="1:27" s="146" customFormat="1" ht="18" customHeight="1">
      <c r="A23" s="216" t="s">
        <v>37</v>
      </c>
      <c r="B23" s="280" t="s">
        <v>174</v>
      </c>
      <c r="C23" s="208" t="s">
        <v>139</v>
      </c>
      <c r="D23" s="212">
        <v>4</v>
      </c>
      <c r="E23" s="212">
        <f t="shared" si="0"/>
        <v>120</v>
      </c>
      <c r="F23" s="124">
        <f t="shared" si="2"/>
        <v>64</v>
      </c>
      <c r="G23" s="268">
        <v>32</v>
      </c>
      <c r="H23" s="269"/>
      <c r="I23" s="268">
        <v>32</v>
      </c>
      <c r="J23" s="124">
        <f t="shared" si="1"/>
        <v>56</v>
      </c>
      <c r="K23" s="213"/>
      <c r="L23" s="214"/>
      <c r="M23" s="215"/>
      <c r="N23" s="212"/>
      <c r="O23" s="213">
        <v>2</v>
      </c>
      <c r="P23" s="214"/>
      <c r="Q23" s="215">
        <v>2</v>
      </c>
      <c r="R23" s="212">
        <v>4</v>
      </c>
      <c r="S23" s="213"/>
      <c r="T23" s="214"/>
      <c r="U23" s="215"/>
      <c r="V23" s="212"/>
      <c r="W23" s="213"/>
      <c r="X23" s="214"/>
      <c r="Y23" s="215"/>
      <c r="Z23" s="208"/>
      <c r="AA23" s="212" t="s">
        <v>27</v>
      </c>
    </row>
    <row r="24" spans="1:27" s="146" customFormat="1" ht="15" customHeight="1">
      <c r="A24" s="216" t="s">
        <v>188</v>
      </c>
      <c r="B24" s="207" t="s">
        <v>138</v>
      </c>
      <c r="C24" s="270" t="s">
        <v>123</v>
      </c>
      <c r="D24" s="209">
        <v>4</v>
      </c>
      <c r="E24" s="209">
        <f t="shared" si="0"/>
        <v>120</v>
      </c>
      <c r="F24" s="123">
        <f t="shared" si="2"/>
        <v>64</v>
      </c>
      <c r="G24" s="217">
        <v>32</v>
      </c>
      <c r="H24" s="218"/>
      <c r="I24" s="217">
        <v>32</v>
      </c>
      <c r="J24" s="123">
        <f aca="true" t="shared" si="3" ref="J24:J39">E24-F24</f>
        <v>56</v>
      </c>
      <c r="K24" s="219"/>
      <c r="L24" s="220"/>
      <c r="M24" s="221"/>
      <c r="N24" s="209"/>
      <c r="O24" s="219">
        <v>2</v>
      </c>
      <c r="P24" s="220"/>
      <c r="Q24" s="221">
        <v>2</v>
      </c>
      <c r="R24" s="209">
        <v>4</v>
      </c>
      <c r="S24" s="219"/>
      <c r="T24" s="220"/>
      <c r="U24" s="221"/>
      <c r="V24" s="209"/>
      <c r="W24" s="219"/>
      <c r="X24" s="220"/>
      <c r="Y24" s="221"/>
      <c r="Z24" s="270"/>
      <c r="AA24" s="209" t="s">
        <v>32</v>
      </c>
    </row>
    <row r="25" spans="1:27" s="146" customFormat="1" ht="15" customHeight="1">
      <c r="A25" s="210" t="s">
        <v>34</v>
      </c>
      <c r="B25" s="211" t="s">
        <v>19</v>
      </c>
      <c r="C25" s="208" t="s">
        <v>151</v>
      </c>
      <c r="D25" s="212">
        <v>2</v>
      </c>
      <c r="E25" s="209">
        <f t="shared" si="0"/>
        <v>60</v>
      </c>
      <c r="F25" s="123">
        <f t="shared" si="2"/>
        <v>32</v>
      </c>
      <c r="G25" s="268">
        <v>16</v>
      </c>
      <c r="H25" s="269"/>
      <c r="I25" s="268">
        <v>16</v>
      </c>
      <c r="J25" s="123">
        <f t="shared" si="3"/>
        <v>28</v>
      </c>
      <c r="K25" s="213"/>
      <c r="L25" s="214"/>
      <c r="M25" s="215"/>
      <c r="N25" s="212"/>
      <c r="O25" s="213">
        <v>1</v>
      </c>
      <c r="P25" s="214"/>
      <c r="Q25" s="215">
        <v>1</v>
      </c>
      <c r="R25" s="212">
        <v>2</v>
      </c>
      <c r="S25" s="213"/>
      <c r="T25" s="214"/>
      <c r="U25" s="215"/>
      <c r="V25" s="212"/>
      <c r="W25" s="213"/>
      <c r="X25" s="214"/>
      <c r="Y25" s="215"/>
      <c r="Z25" s="208"/>
      <c r="AA25" s="212" t="s">
        <v>28</v>
      </c>
    </row>
    <row r="26" spans="1:27" s="146" customFormat="1" ht="17.25" customHeight="1">
      <c r="A26" s="216" t="s">
        <v>185</v>
      </c>
      <c r="B26" s="207" t="s">
        <v>140</v>
      </c>
      <c r="C26" s="281" t="s">
        <v>139</v>
      </c>
      <c r="D26" s="209">
        <v>4</v>
      </c>
      <c r="E26" s="209">
        <f t="shared" si="0"/>
        <v>120</v>
      </c>
      <c r="F26" s="123">
        <f t="shared" si="2"/>
        <v>64</v>
      </c>
      <c r="G26" s="217">
        <v>32</v>
      </c>
      <c r="H26" s="218"/>
      <c r="I26" s="217">
        <v>32</v>
      </c>
      <c r="J26" s="123">
        <f t="shared" si="3"/>
        <v>56</v>
      </c>
      <c r="K26" s="219"/>
      <c r="L26" s="220"/>
      <c r="M26" s="221"/>
      <c r="N26" s="209"/>
      <c r="O26" s="219"/>
      <c r="P26" s="220"/>
      <c r="Q26" s="221"/>
      <c r="R26" s="209"/>
      <c r="S26" s="219">
        <v>2</v>
      </c>
      <c r="T26" s="220"/>
      <c r="U26" s="221">
        <v>2</v>
      </c>
      <c r="V26" s="209">
        <v>4</v>
      </c>
      <c r="W26" s="219"/>
      <c r="X26" s="220"/>
      <c r="Y26" s="221"/>
      <c r="Z26" s="270"/>
      <c r="AA26" s="209" t="s">
        <v>28</v>
      </c>
    </row>
    <row r="27" spans="1:27" s="146" customFormat="1" ht="15" customHeight="1">
      <c r="A27" s="210" t="s">
        <v>179</v>
      </c>
      <c r="B27" s="211" t="s">
        <v>5</v>
      </c>
      <c r="C27" s="208" t="s">
        <v>23</v>
      </c>
      <c r="D27" s="212">
        <v>4</v>
      </c>
      <c r="E27" s="212">
        <f t="shared" si="0"/>
        <v>120</v>
      </c>
      <c r="F27" s="124">
        <f t="shared" si="2"/>
        <v>64</v>
      </c>
      <c r="G27" s="268">
        <v>32</v>
      </c>
      <c r="H27" s="269"/>
      <c r="I27" s="268">
        <v>32</v>
      </c>
      <c r="J27" s="124">
        <f t="shared" si="3"/>
        <v>56</v>
      </c>
      <c r="K27" s="213"/>
      <c r="L27" s="214"/>
      <c r="M27" s="215"/>
      <c r="N27" s="212"/>
      <c r="O27" s="213"/>
      <c r="P27" s="214"/>
      <c r="Q27" s="215"/>
      <c r="R27" s="212"/>
      <c r="S27" s="213"/>
      <c r="T27" s="214"/>
      <c r="U27" s="215"/>
      <c r="V27" s="212"/>
      <c r="W27" s="213">
        <v>2</v>
      </c>
      <c r="X27" s="214"/>
      <c r="Y27" s="215">
        <v>2</v>
      </c>
      <c r="Z27" s="208">
        <v>4</v>
      </c>
      <c r="AA27" s="212" t="s">
        <v>28</v>
      </c>
    </row>
    <row r="28" spans="1:27" s="146" customFormat="1" ht="15" customHeight="1">
      <c r="A28" s="216" t="s">
        <v>184</v>
      </c>
      <c r="B28" s="207" t="s">
        <v>197</v>
      </c>
      <c r="C28" s="270" t="s">
        <v>61</v>
      </c>
      <c r="D28" s="209">
        <v>6</v>
      </c>
      <c r="E28" s="209">
        <f t="shared" si="0"/>
        <v>180</v>
      </c>
      <c r="F28" s="123">
        <f t="shared" si="2"/>
        <v>96</v>
      </c>
      <c r="G28" s="217">
        <v>64</v>
      </c>
      <c r="H28" s="218"/>
      <c r="I28" s="217">
        <v>32</v>
      </c>
      <c r="J28" s="123">
        <f t="shared" si="3"/>
        <v>84</v>
      </c>
      <c r="K28" s="219"/>
      <c r="L28" s="220"/>
      <c r="M28" s="221"/>
      <c r="N28" s="209"/>
      <c r="O28" s="219"/>
      <c r="P28" s="220"/>
      <c r="Q28" s="221"/>
      <c r="R28" s="209"/>
      <c r="S28" s="219">
        <v>4</v>
      </c>
      <c r="T28" s="220"/>
      <c r="U28" s="221">
        <v>2</v>
      </c>
      <c r="V28" s="209">
        <v>6</v>
      </c>
      <c r="W28" s="219"/>
      <c r="X28" s="220"/>
      <c r="Y28" s="221"/>
      <c r="Z28" s="270"/>
      <c r="AA28" s="209" t="s">
        <v>27</v>
      </c>
    </row>
    <row r="29" spans="1:27" s="146" customFormat="1" ht="15.75">
      <c r="A29" s="282" t="s">
        <v>198</v>
      </c>
      <c r="B29" s="207" t="s">
        <v>125</v>
      </c>
      <c r="C29" s="281" t="s">
        <v>139</v>
      </c>
      <c r="D29" s="209">
        <v>5</v>
      </c>
      <c r="E29" s="209">
        <f t="shared" si="0"/>
        <v>150</v>
      </c>
      <c r="F29" s="123">
        <f t="shared" si="2"/>
        <v>80</v>
      </c>
      <c r="G29" s="217">
        <v>48</v>
      </c>
      <c r="H29" s="218"/>
      <c r="I29" s="217">
        <v>32</v>
      </c>
      <c r="J29" s="123">
        <f t="shared" si="3"/>
        <v>70</v>
      </c>
      <c r="K29" s="219"/>
      <c r="L29" s="220"/>
      <c r="M29" s="221"/>
      <c r="N29" s="209"/>
      <c r="O29" s="219"/>
      <c r="P29" s="220"/>
      <c r="Q29" s="221"/>
      <c r="R29" s="209"/>
      <c r="S29" s="219"/>
      <c r="T29" s="220"/>
      <c r="U29" s="221"/>
      <c r="V29" s="209"/>
      <c r="W29" s="219">
        <v>3</v>
      </c>
      <c r="X29" s="220"/>
      <c r="Y29" s="221">
        <v>2</v>
      </c>
      <c r="Z29" s="270">
        <v>5</v>
      </c>
      <c r="AA29" s="209" t="s">
        <v>27</v>
      </c>
    </row>
    <row r="30" spans="1:27" s="146" customFormat="1" ht="15.75">
      <c r="A30" s="282" t="s">
        <v>199</v>
      </c>
      <c r="B30" s="207" t="s">
        <v>173</v>
      </c>
      <c r="C30" s="270" t="s">
        <v>139</v>
      </c>
      <c r="D30" s="177">
        <v>4</v>
      </c>
      <c r="E30" s="177">
        <f t="shared" si="0"/>
        <v>120</v>
      </c>
      <c r="F30" s="123">
        <f t="shared" si="2"/>
        <v>64</v>
      </c>
      <c r="G30" s="283">
        <v>32</v>
      </c>
      <c r="H30" s="123"/>
      <c r="I30" s="283">
        <v>32</v>
      </c>
      <c r="J30" s="123">
        <f t="shared" si="3"/>
        <v>56</v>
      </c>
      <c r="K30" s="219"/>
      <c r="L30" s="220"/>
      <c r="M30" s="221"/>
      <c r="N30" s="209"/>
      <c r="O30" s="219"/>
      <c r="P30" s="220"/>
      <c r="Q30" s="221"/>
      <c r="R30" s="209"/>
      <c r="S30" s="219">
        <v>2</v>
      </c>
      <c r="T30" s="220"/>
      <c r="U30" s="221">
        <v>2</v>
      </c>
      <c r="V30" s="209">
        <v>4</v>
      </c>
      <c r="W30" s="219"/>
      <c r="X30" s="220"/>
      <c r="Y30" s="221"/>
      <c r="Z30" s="270"/>
      <c r="AA30" s="209" t="s">
        <v>27</v>
      </c>
    </row>
    <row r="31" spans="1:27" s="146" customFormat="1" ht="15.75">
      <c r="A31" s="282" t="s">
        <v>190</v>
      </c>
      <c r="B31" s="207" t="s">
        <v>175</v>
      </c>
      <c r="C31" s="270" t="s">
        <v>123</v>
      </c>
      <c r="D31" s="209">
        <v>3</v>
      </c>
      <c r="E31" s="177">
        <f t="shared" si="0"/>
        <v>90</v>
      </c>
      <c r="F31" s="217">
        <v>16</v>
      </c>
      <c r="G31" s="218">
        <v>32</v>
      </c>
      <c r="H31" s="217"/>
      <c r="I31" s="123">
        <v>16</v>
      </c>
      <c r="J31" s="123">
        <f t="shared" si="3"/>
        <v>74</v>
      </c>
      <c r="K31" s="219"/>
      <c r="L31" s="220"/>
      <c r="M31" s="221"/>
      <c r="N31" s="209"/>
      <c r="O31" s="219"/>
      <c r="P31" s="220"/>
      <c r="Q31" s="221"/>
      <c r="R31" s="209"/>
      <c r="S31" s="219">
        <v>2</v>
      </c>
      <c r="T31" s="220"/>
      <c r="U31" s="221">
        <v>1</v>
      </c>
      <c r="V31" s="209">
        <v>3</v>
      </c>
      <c r="W31" s="219"/>
      <c r="X31" s="220"/>
      <c r="Y31" s="221"/>
      <c r="Z31" s="270"/>
      <c r="AA31" s="209" t="s">
        <v>28</v>
      </c>
    </row>
    <row r="32" spans="1:27" s="146" customFormat="1" ht="15.75">
      <c r="A32" s="282" t="s">
        <v>43</v>
      </c>
      <c r="B32" s="207" t="s">
        <v>126</v>
      </c>
      <c r="C32" s="270" t="s">
        <v>151</v>
      </c>
      <c r="D32" s="193">
        <v>5</v>
      </c>
      <c r="E32" s="193">
        <f t="shared" si="0"/>
        <v>150</v>
      </c>
      <c r="F32" s="124">
        <f>G32+I32</f>
        <v>64</v>
      </c>
      <c r="G32" s="284">
        <v>32</v>
      </c>
      <c r="H32" s="124"/>
      <c r="I32" s="284">
        <v>32</v>
      </c>
      <c r="J32" s="124">
        <f t="shared" si="3"/>
        <v>86</v>
      </c>
      <c r="K32" s="219"/>
      <c r="L32" s="220"/>
      <c r="M32" s="221"/>
      <c r="N32" s="209"/>
      <c r="O32" s="219"/>
      <c r="P32" s="220"/>
      <c r="Q32" s="221"/>
      <c r="R32" s="209"/>
      <c r="S32" s="219">
        <v>2</v>
      </c>
      <c r="T32" s="220"/>
      <c r="U32" s="221">
        <v>2</v>
      </c>
      <c r="V32" s="209">
        <v>5</v>
      </c>
      <c r="W32" s="219"/>
      <c r="X32" s="220"/>
      <c r="Y32" s="221"/>
      <c r="Z32" s="270"/>
      <c r="AA32" s="209" t="s">
        <v>27</v>
      </c>
    </row>
    <row r="33" spans="1:27" s="146" customFormat="1" ht="15" customHeight="1" thickBot="1">
      <c r="A33" s="285" t="s">
        <v>41</v>
      </c>
      <c r="B33" s="271" t="s">
        <v>187</v>
      </c>
      <c r="C33" s="273" t="s">
        <v>139</v>
      </c>
      <c r="D33" s="274">
        <v>3</v>
      </c>
      <c r="E33" s="274">
        <f t="shared" si="0"/>
        <v>90</v>
      </c>
      <c r="F33" s="125">
        <f>G33+I33</f>
        <v>48</v>
      </c>
      <c r="G33" s="275">
        <v>16</v>
      </c>
      <c r="H33" s="276"/>
      <c r="I33" s="275">
        <v>32</v>
      </c>
      <c r="J33" s="125">
        <f t="shared" si="3"/>
        <v>42</v>
      </c>
      <c r="K33" s="277"/>
      <c r="L33" s="278"/>
      <c r="M33" s="279"/>
      <c r="N33" s="274"/>
      <c r="O33" s="277"/>
      <c r="P33" s="278"/>
      <c r="Q33" s="279"/>
      <c r="R33" s="274"/>
      <c r="S33" s="277">
        <v>1</v>
      </c>
      <c r="T33" s="278"/>
      <c r="U33" s="279">
        <v>2</v>
      </c>
      <c r="V33" s="274">
        <v>3</v>
      </c>
      <c r="W33" s="277"/>
      <c r="X33" s="278"/>
      <c r="Y33" s="279"/>
      <c r="Z33" s="273"/>
      <c r="AA33" s="274" t="s">
        <v>27</v>
      </c>
    </row>
    <row r="34" spans="1:28" s="146" customFormat="1" ht="15" customHeight="1">
      <c r="A34" s="258" t="s">
        <v>147</v>
      </c>
      <c r="B34" s="259" t="s">
        <v>148</v>
      </c>
      <c r="C34" s="260" t="s">
        <v>23</v>
      </c>
      <c r="D34" s="260">
        <v>4</v>
      </c>
      <c r="E34" s="260">
        <f t="shared" si="0"/>
        <v>120</v>
      </c>
      <c r="F34" s="193">
        <f>G34+H34+I34</f>
        <v>48</v>
      </c>
      <c r="G34" s="286">
        <v>32</v>
      </c>
      <c r="H34" s="260"/>
      <c r="I34" s="286">
        <v>16</v>
      </c>
      <c r="J34" s="193">
        <f t="shared" si="3"/>
        <v>72</v>
      </c>
      <c r="K34" s="264"/>
      <c r="L34" s="265"/>
      <c r="M34" s="266"/>
      <c r="N34" s="260"/>
      <c r="O34" s="264"/>
      <c r="P34" s="265"/>
      <c r="Q34" s="266"/>
      <c r="R34" s="260"/>
      <c r="S34" s="264"/>
      <c r="T34" s="265"/>
      <c r="U34" s="266"/>
      <c r="V34" s="260"/>
      <c r="W34" s="264">
        <v>2</v>
      </c>
      <c r="X34" s="265"/>
      <c r="Y34" s="266">
        <v>2</v>
      </c>
      <c r="Z34" s="287">
        <v>4</v>
      </c>
      <c r="AA34" s="260" t="s">
        <v>27</v>
      </c>
      <c r="AB34" s="167"/>
    </row>
    <row r="35" spans="1:28" s="146" customFormat="1" ht="15" customHeight="1">
      <c r="A35" s="210" t="s">
        <v>182</v>
      </c>
      <c r="B35" s="211" t="s">
        <v>149</v>
      </c>
      <c r="C35" s="208" t="s">
        <v>23</v>
      </c>
      <c r="D35" s="212">
        <v>2</v>
      </c>
      <c r="E35" s="212">
        <f t="shared" si="0"/>
        <v>60</v>
      </c>
      <c r="F35" s="193">
        <f>G35+H35+I35</f>
        <v>32</v>
      </c>
      <c r="G35" s="288">
        <v>16</v>
      </c>
      <c r="H35" s="212"/>
      <c r="I35" s="288">
        <v>16</v>
      </c>
      <c r="J35" s="193">
        <f t="shared" si="3"/>
        <v>28</v>
      </c>
      <c r="K35" s="213"/>
      <c r="L35" s="214"/>
      <c r="M35" s="215"/>
      <c r="N35" s="212"/>
      <c r="O35" s="213"/>
      <c r="P35" s="214"/>
      <c r="Q35" s="215"/>
      <c r="R35" s="212"/>
      <c r="S35" s="213"/>
      <c r="T35" s="214"/>
      <c r="U35" s="215"/>
      <c r="V35" s="212"/>
      <c r="W35" s="213">
        <v>1</v>
      </c>
      <c r="X35" s="214"/>
      <c r="Y35" s="215">
        <v>1</v>
      </c>
      <c r="Z35" s="208">
        <v>2</v>
      </c>
      <c r="AA35" s="212" t="s">
        <v>27</v>
      </c>
      <c r="AB35" s="280"/>
    </row>
    <row r="36" spans="1:27" s="146" customFormat="1" ht="15" customHeight="1">
      <c r="A36" s="216" t="s">
        <v>186</v>
      </c>
      <c r="B36" s="211" t="s">
        <v>128</v>
      </c>
      <c r="C36" s="225" t="s">
        <v>123</v>
      </c>
      <c r="D36" s="209">
        <v>4</v>
      </c>
      <c r="E36" s="225">
        <f t="shared" si="0"/>
        <v>120</v>
      </c>
      <c r="F36" s="123">
        <f>G36+I36</f>
        <v>64</v>
      </c>
      <c r="G36" s="283">
        <v>32</v>
      </c>
      <c r="H36" s="123"/>
      <c r="I36" s="284">
        <v>32</v>
      </c>
      <c r="J36" s="123">
        <f t="shared" si="3"/>
        <v>56</v>
      </c>
      <c r="K36" s="213"/>
      <c r="L36" s="214"/>
      <c r="M36" s="215"/>
      <c r="N36" s="212"/>
      <c r="O36" s="289"/>
      <c r="P36" s="290"/>
      <c r="Q36" s="291"/>
      <c r="R36" s="292"/>
      <c r="S36" s="293"/>
      <c r="T36" s="290"/>
      <c r="U36" s="291"/>
      <c r="V36" s="292"/>
      <c r="W36" s="294">
        <v>2</v>
      </c>
      <c r="X36" s="214"/>
      <c r="Y36" s="215">
        <v>2</v>
      </c>
      <c r="Z36" s="212">
        <v>4</v>
      </c>
      <c r="AA36" s="209" t="s">
        <v>28</v>
      </c>
    </row>
    <row r="37" spans="1:27" s="146" customFormat="1" ht="15" customHeight="1">
      <c r="A37" s="210" t="s">
        <v>183</v>
      </c>
      <c r="B37" s="340" t="s">
        <v>177</v>
      </c>
      <c r="C37" s="295" t="s">
        <v>139</v>
      </c>
      <c r="D37" s="212">
        <v>3</v>
      </c>
      <c r="E37" s="296">
        <f t="shared" si="0"/>
        <v>90</v>
      </c>
      <c r="F37" s="124">
        <f>G37+I37</f>
        <v>48</v>
      </c>
      <c r="G37" s="297">
        <v>32</v>
      </c>
      <c r="H37" s="298"/>
      <c r="I37" s="297">
        <v>16</v>
      </c>
      <c r="J37" s="123">
        <f t="shared" si="3"/>
        <v>42</v>
      </c>
      <c r="K37" s="213"/>
      <c r="L37" s="214"/>
      <c r="M37" s="215"/>
      <c r="N37" s="212"/>
      <c r="O37" s="213"/>
      <c r="P37" s="214"/>
      <c r="Q37" s="215"/>
      <c r="R37" s="212"/>
      <c r="S37" s="213"/>
      <c r="T37" s="214"/>
      <c r="U37" s="215"/>
      <c r="V37" s="212"/>
      <c r="W37" s="299">
        <v>2</v>
      </c>
      <c r="X37" s="300"/>
      <c r="Y37" s="301">
        <v>1</v>
      </c>
      <c r="Z37" s="212">
        <v>3</v>
      </c>
      <c r="AA37" s="302" t="s">
        <v>27</v>
      </c>
    </row>
    <row r="38" spans="1:27" s="312" customFormat="1" ht="17.25" customHeight="1">
      <c r="A38" s="210" t="s">
        <v>201</v>
      </c>
      <c r="B38" s="391" t="s">
        <v>155</v>
      </c>
      <c r="C38" s="209" t="s">
        <v>139</v>
      </c>
      <c r="D38" s="288">
        <v>4</v>
      </c>
      <c r="E38" s="296">
        <f t="shared" si="0"/>
        <v>120</v>
      </c>
      <c r="F38" s="123">
        <f>G38+I38</f>
        <v>64</v>
      </c>
      <c r="G38" s="373">
        <v>32</v>
      </c>
      <c r="H38" s="373"/>
      <c r="I38" s="373">
        <v>32</v>
      </c>
      <c r="J38" s="123">
        <f t="shared" si="3"/>
        <v>56</v>
      </c>
      <c r="K38" s="374"/>
      <c r="L38" s="375"/>
      <c r="M38" s="301"/>
      <c r="N38" s="193"/>
      <c r="O38" s="299"/>
      <c r="P38" s="375"/>
      <c r="Q38" s="301"/>
      <c r="R38" s="193"/>
      <c r="S38" s="374"/>
      <c r="T38" s="375"/>
      <c r="U38" s="301"/>
      <c r="V38" s="193"/>
      <c r="W38" s="294">
        <v>2</v>
      </c>
      <c r="X38" s="214"/>
      <c r="Y38" s="215">
        <v>2</v>
      </c>
      <c r="Z38" s="212">
        <v>4</v>
      </c>
      <c r="AA38" s="302" t="s">
        <v>27</v>
      </c>
    </row>
    <row r="39" spans="1:27" s="146" customFormat="1" ht="15" customHeight="1">
      <c r="A39" s="282" t="s">
        <v>62</v>
      </c>
      <c r="B39" s="303" t="s">
        <v>152</v>
      </c>
      <c r="C39" s="208" t="s">
        <v>139</v>
      </c>
      <c r="D39" s="209">
        <v>4</v>
      </c>
      <c r="E39" s="209">
        <v>120</v>
      </c>
      <c r="F39" s="193">
        <f>G39+H39+I39</f>
        <v>64</v>
      </c>
      <c r="G39" s="304">
        <v>32</v>
      </c>
      <c r="H39" s="209"/>
      <c r="I39" s="304">
        <v>32</v>
      </c>
      <c r="J39" s="193">
        <f t="shared" si="3"/>
        <v>56</v>
      </c>
      <c r="K39" s="219"/>
      <c r="L39" s="220"/>
      <c r="M39" s="221"/>
      <c r="N39" s="209"/>
      <c r="O39" s="219"/>
      <c r="P39" s="220"/>
      <c r="Q39" s="221"/>
      <c r="R39" s="209"/>
      <c r="S39" s="219"/>
      <c r="T39" s="220"/>
      <c r="U39" s="221"/>
      <c r="V39" s="209"/>
      <c r="W39" s="219">
        <v>2</v>
      </c>
      <c r="X39" s="220"/>
      <c r="Y39" s="221">
        <v>2</v>
      </c>
      <c r="Z39" s="270">
        <v>4</v>
      </c>
      <c r="AA39" s="209" t="s">
        <v>28</v>
      </c>
    </row>
    <row r="40" spans="1:27" s="312" customFormat="1" ht="17.25" customHeight="1" thickBot="1">
      <c r="A40" s="271" t="s">
        <v>59</v>
      </c>
      <c r="B40" s="272" t="s">
        <v>1</v>
      </c>
      <c r="C40" s="168" t="s">
        <v>139</v>
      </c>
      <c r="D40" s="159">
        <v>2</v>
      </c>
      <c r="E40" s="168">
        <f>D40*30</f>
        <v>60</v>
      </c>
      <c r="F40" s="125"/>
      <c r="G40" s="305"/>
      <c r="H40" s="132"/>
      <c r="I40" s="305"/>
      <c r="J40" s="125"/>
      <c r="K40" s="306"/>
      <c r="L40" s="307"/>
      <c r="M40" s="308"/>
      <c r="N40" s="309"/>
      <c r="O40" s="310"/>
      <c r="P40" s="307"/>
      <c r="Q40" s="308"/>
      <c r="R40" s="309"/>
      <c r="S40" s="306"/>
      <c r="T40" s="307"/>
      <c r="U40" s="308"/>
      <c r="V40" s="309"/>
      <c r="W40" s="310"/>
      <c r="X40" s="307"/>
      <c r="Y40" s="308"/>
      <c r="Z40" s="311">
        <v>2</v>
      </c>
      <c r="AA40" s="274" t="s">
        <v>28</v>
      </c>
    </row>
    <row r="41" spans="1:27" s="146" customFormat="1" ht="16.5" thickBot="1">
      <c r="A41" s="166" t="s">
        <v>118</v>
      </c>
      <c r="B41" s="166" t="s">
        <v>64</v>
      </c>
      <c r="C41" s="167" t="s">
        <v>116</v>
      </c>
      <c r="D41" s="168"/>
      <c r="E41" s="169">
        <v>400</v>
      </c>
      <c r="F41" s="168"/>
      <c r="G41" s="170"/>
      <c r="H41" s="171"/>
      <c r="I41" s="172"/>
      <c r="J41" s="168"/>
      <c r="K41" s="161"/>
      <c r="L41" s="162"/>
      <c r="M41" s="163">
        <v>4</v>
      </c>
      <c r="N41" s="173"/>
      <c r="O41" s="174"/>
      <c r="P41" s="162"/>
      <c r="Q41" s="163">
        <v>4</v>
      </c>
      <c r="R41" s="173"/>
      <c r="S41" s="161"/>
      <c r="T41" s="162"/>
      <c r="U41" s="163">
        <v>4</v>
      </c>
      <c r="V41" s="173"/>
      <c r="W41" s="161"/>
      <c r="X41" s="162"/>
      <c r="Y41" s="163">
        <v>4</v>
      </c>
      <c r="Z41" s="164"/>
      <c r="AA41" s="165"/>
    </row>
    <row r="42" spans="1:27" s="146" customFormat="1" ht="15" customHeight="1" thickBot="1">
      <c r="A42" s="363"/>
      <c r="B42" s="392" t="s">
        <v>29</v>
      </c>
      <c r="C42" s="393"/>
      <c r="D42" s="336">
        <f>SUM(D16:D40)</f>
        <v>115</v>
      </c>
      <c r="E42" s="365">
        <f aca="true" t="shared" si="4" ref="E42:J42">SUM(E16:E39)</f>
        <v>3390</v>
      </c>
      <c r="F42" s="365">
        <f t="shared" si="4"/>
        <v>1648</v>
      </c>
      <c r="G42" s="365">
        <f t="shared" si="4"/>
        <v>752</v>
      </c>
      <c r="H42" s="365">
        <f t="shared" si="4"/>
        <v>64</v>
      </c>
      <c r="I42" s="365">
        <f t="shared" si="4"/>
        <v>864</v>
      </c>
      <c r="J42" s="365">
        <f t="shared" si="4"/>
        <v>1742</v>
      </c>
      <c r="K42" s="407">
        <f>SUM(K16:M39)</f>
        <v>27</v>
      </c>
      <c r="L42" s="409"/>
      <c r="M42" s="409"/>
      <c r="N42" s="369">
        <f>SUM(N16:N39)</f>
        <v>27</v>
      </c>
      <c r="O42" s="407">
        <f>SUM(O16:Q39)</f>
        <v>31</v>
      </c>
      <c r="P42" s="409"/>
      <c r="Q42" s="409"/>
      <c r="R42" s="369">
        <f>SUM(R16:R39)</f>
        <v>31</v>
      </c>
      <c r="S42" s="407">
        <f>SUM(S16:U40)</f>
        <v>24</v>
      </c>
      <c r="T42" s="409"/>
      <c r="U42" s="409"/>
      <c r="V42" s="369">
        <f>SUM(V16:V39)</f>
        <v>25</v>
      </c>
      <c r="W42" s="407">
        <f>SUM(W16:Y40)</f>
        <v>30</v>
      </c>
      <c r="X42" s="409"/>
      <c r="Y42" s="409"/>
      <c r="Z42" s="389">
        <f>SUM(Z16:Z40)</f>
        <v>32</v>
      </c>
      <c r="AA42" s="369"/>
    </row>
    <row r="43" spans="1:27" s="146" customFormat="1" ht="15" customHeight="1">
      <c r="A43" s="192"/>
      <c r="B43" s="371" t="s">
        <v>31</v>
      </c>
      <c r="C43" s="394"/>
      <c r="D43" s="395"/>
      <c r="E43" s="212"/>
      <c r="F43" s="124"/>
      <c r="G43" s="268"/>
      <c r="H43" s="269"/>
      <c r="I43" s="268"/>
      <c r="J43" s="124"/>
      <c r="K43" s="374"/>
      <c r="L43" s="300"/>
      <c r="M43" s="301"/>
      <c r="N43" s="209"/>
      <c r="O43" s="374"/>
      <c r="P43" s="300"/>
      <c r="Q43" s="301"/>
      <c r="R43" s="193"/>
      <c r="S43" s="374"/>
      <c r="T43" s="300"/>
      <c r="U43" s="301"/>
      <c r="V43" s="193"/>
      <c r="W43" s="374"/>
      <c r="X43" s="300"/>
      <c r="Y43" s="301"/>
      <c r="Z43" s="295"/>
      <c r="AA43" s="193"/>
    </row>
    <row r="44" spans="1:27" s="146" customFormat="1" ht="15" customHeight="1">
      <c r="A44" s="216" t="s">
        <v>180</v>
      </c>
      <c r="B44" s="207" t="s">
        <v>66</v>
      </c>
      <c r="C44" s="223" t="s">
        <v>23</v>
      </c>
      <c r="D44" s="228">
        <v>2</v>
      </c>
      <c r="E44" s="209">
        <v>120</v>
      </c>
      <c r="F44" s="123">
        <f>G44+I44</f>
        <v>32</v>
      </c>
      <c r="G44" s="217">
        <v>16</v>
      </c>
      <c r="H44" s="218"/>
      <c r="I44" s="217">
        <v>16</v>
      </c>
      <c r="J44" s="123">
        <f>E44-F44</f>
        <v>88</v>
      </c>
      <c r="K44" s="384">
        <v>1</v>
      </c>
      <c r="L44" s="396"/>
      <c r="M44" s="386">
        <v>1</v>
      </c>
      <c r="N44" s="209">
        <v>2</v>
      </c>
      <c r="O44" s="384"/>
      <c r="P44" s="396"/>
      <c r="Q44" s="386"/>
      <c r="R44" s="193"/>
      <c r="S44" s="384"/>
      <c r="T44" s="396"/>
      <c r="U44" s="386"/>
      <c r="V44" s="193"/>
      <c r="W44" s="384"/>
      <c r="X44" s="396"/>
      <c r="Y44" s="386"/>
      <c r="Z44" s="295"/>
      <c r="AA44" s="177" t="s">
        <v>24</v>
      </c>
    </row>
    <row r="45" spans="1:27" s="146" customFormat="1" ht="15" customHeight="1">
      <c r="A45" s="216" t="s">
        <v>181</v>
      </c>
      <c r="B45" s="207" t="s">
        <v>65</v>
      </c>
      <c r="C45" s="223" t="s">
        <v>23</v>
      </c>
      <c r="D45" s="228">
        <v>2</v>
      </c>
      <c r="E45" s="209">
        <v>120</v>
      </c>
      <c r="F45" s="123">
        <f>G45+I45</f>
        <v>32</v>
      </c>
      <c r="G45" s="217">
        <v>16</v>
      </c>
      <c r="H45" s="218"/>
      <c r="I45" s="217">
        <v>16</v>
      </c>
      <c r="J45" s="123">
        <f>E45-F45</f>
        <v>88</v>
      </c>
      <c r="K45" s="384">
        <v>1</v>
      </c>
      <c r="L45" s="396"/>
      <c r="M45" s="386">
        <v>1</v>
      </c>
      <c r="N45" s="209">
        <v>2</v>
      </c>
      <c r="O45" s="384"/>
      <c r="P45" s="396"/>
      <c r="Q45" s="386"/>
      <c r="R45" s="193"/>
      <c r="S45" s="384"/>
      <c r="T45" s="396"/>
      <c r="U45" s="386"/>
      <c r="V45" s="193"/>
      <c r="W45" s="384"/>
      <c r="X45" s="396"/>
      <c r="Y45" s="386"/>
      <c r="Z45" s="295"/>
      <c r="AA45" s="177" t="s">
        <v>24</v>
      </c>
    </row>
    <row r="46" spans="1:27" s="146" customFormat="1" ht="15" customHeight="1">
      <c r="A46" s="216" t="s">
        <v>44</v>
      </c>
      <c r="B46" s="207" t="s">
        <v>127</v>
      </c>
      <c r="C46" s="223" t="s">
        <v>139</v>
      </c>
      <c r="D46" s="228">
        <v>3</v>
      </c>
      <c r="E46" s="209">
        <f>D46*30</f>
        <v>90</v>
      </c>
      <c r="F46" s="123">
        <f>G46+I46</f>
        <v>48</v>
      </c>
      <c r="G46" s="217">
        <v>32</v>
      </c>
      <c r="H46" s="218"/>
      <c r="I46" s="217">
        <v>16</v>
      </c>
      <c r="J46" s="123">
        <f>E46-F46</f>
        <v>42</v>
      </c>
      <c r="K46" s="384"/>
      <c r="L46" s="396"/>
      <c r="M46" s="386"/>
      <c r="N46" s="209"/>
      <c r="O46" s="384"/>
      <c r="P46" s="396"/>
      <c r="Q46" s="386"/>
      <c r="R46" s="295"/>
      <c r="S46" s="384">
        <v>2</v>
      </c>
      <c r="T46" s="396"/>
      <c r="U46" s="386">
        <v>1</v>
      </c>
      <c r="V46" s="193" t="s">
        <v>67</v>
      </c>
      <c r="W46" s="384"/>
      <c r="X46" s="396"/>
      <c r="Y46" s="386"/>
      <c r="Z46" s="295"/>
      <c r="AA46" s="177" t="s">
        <v>24</v>
      </c>
    </row>
    <row r="47" spans="1:27" s="146" customFormat="1" ht="15" customHeight="1">
      <c r="A47" s="397" t="s">
        <v>45</v>
      </c>
      <c r="B47" s="229" t="s">
        <v>47</v>
      </c>
      <c r="C47" s="223" t="s">
        <v>139</v>
      </c>
      <c r="D47" s="398">
        <v>3</v>
      </c>
      <c r="E47" s="236">
        <f>D47*30</f>
        <v>90</v>
      </c>
      <c r="F47" s="123">
        <f>G47+I47</f>
        <v>48</v>
      </c>
      <c r="G47" s="399">
        <v>32</v>
      </c>
      <c r="H47" s="400"/>
      <c r="I47" s="399">
        <v>16</v>
      </c>
      <c r="J47" s="123">
        <f>E47-F47</f>
        <v>42</v>
      </c>
      <c r="K47" s="401"/>
      <c r="L47" s="402"/>
      <c r="M47" s="403"/>
      <c r="N47" s="209"/>
      <c r="O47" s="401"/>
      <c r="P47" s="402"/>
      <c r="Q47" s="403"/>
      <c r="R47" s="404"/>
      <c r="S47" s="401">
        <v>2</v>
      </c>
      <c r="T47" s="402"/>
      <c r="U47" s="403">
        <v>1</v>
      </c>
      <c r="V47" s="193">
        <v>3</v>
      </c>
      <c r="W47" s="401"/>
      <c r="X47" s="402"/>
      <c r="Y47" s="403"/>
      <c r="Z47" s="225"/>
      <c r="AA47" s="177" t="s">
        <v>24</v>
      </c>
    </row>
    <row r="48" spans="1:27" s="146" customFormat="1" ht="18.75" customHeight="1" thickBot="1">
      <c r="A48" s="216"/>
      <c r="B48" s="405"/>
      <c r="C48" s="321"/>
      <c r="D48" s="304"/>
      <c r="E48" s="274"/>
      <c r="F48" s="218"/>
      <c r="G48" s="217"/>
      <c r="H48" s="218"/>
      <c r="I48" s="217"/>
      <c r="J48" s="218"/>
      <c r="K48" s="384"/>
      <c r="L48" s="396"/>
      <c r="M48" s="386"/>
      <c r="N48" s="209"/>
      <c r="O48" s="384"/>
      <c r="P48" s="396"/>
      <c r="Q48" s="386"/>
      <c r="R48" s="193"/>
      <c r="S48" s="384"/>
      <c r="T48" s="396"/>
      <c r="U48" s="386"/>
      <c r="V48" s="193"/>
      <c r="W48" s="384"/>
      <c r="X48" s="396"/>
      <c r="Y48" s="386"/>
      <c r="Z48" s="170"/>
      <c r="AA48" s="406"/>
    </row>
    <row r="49" spans="1:27" s="61" customFormat="1" ht="15" customHeight="1" thickBot="1">
      <c r="A49" s="65"/>
      <c r="B49" s="70" t="s">
        <v>30</v>
      </c>
      <c r="C49" s="71"/>
      <c r="D49" s="72">
        <v>4</v>
      </c>
      <c r="E49" s="63">
        <f>D49*30</f>
        <v>120</v>
      </c>
      <c r="F49" s="63"/>
      <c r="G49" s="66"/>
      <c r="H49" s="63"/>
      <c r="I49" s="66"/>
      <c r="J49" s="63"/>
      <c r="K49" s="407">
        <v>2</v>
      </c>
      <c r="L49" s="408"/>
      <c r="M49" s="408"/>
      <c r="N49" s="68">
        <f>N44</f>
        <v>2</v>
      </c>
      <c r="O49" s="407">
        <f>SUM(O43:Q47)</f>
        <v>0</v>
      </c>
      <c r="P49" s="408"/>
      <c r="Q49" s="408"/>
      <c r="R49" s="68">
        <f>SUM(R43:R47)</f>
        <v>0</v>
      </c>
      <c r="S49" s="407">
        <f>SUM(S43:U47)</f>
        <v>6</v>
      </c>
      <c r="T49" s="408"/>
      <c r="U49" s="408"/>
      <c r="V49" s="68">
        <f>SUM(V43:V48)</f>
        <v>3</v>
      </c>
      <c r="W49" s="407">
        <v>3</v>
      </c>
      <c r="X49" s="408"/>
      <c r="Y49" s="408"/>
      <c r="Z49" s="67">
        <f>SUM(Z43:Z47)</f>
        <v>0</v>
      </c>
      <c r="AA49" s="68"/>
    </row>
    <row r="50" spans="1:27" s="61" customFormat="1" ht="15" customHeight="1" thickBot="1">
      <c r="A50" s="65"/>
      <c r="B50" s="70" t="s">
        <v>21</v>
      </c>
      <c r="C50" s="63"/>
      <c r="D50" s="72">
        <f>D49+D42</f>
        <v>119</v>
      </c>
      <c r="E50" s="63">
        <f>D50*30</f>
        <v>3570</v>
      </c>
      <c r="F50" s="63"/>
      <c r="G50" s="66"/>
      <c r="H50" s="63"/>
      <c r="I50" s="63"/>
      <c r="J50" s="63"/>
      <c r="K50" s="407">
        <v>31</v>
      </c>
      <c r="L50" s="408"/>
      <c r="M50" s="408"/>
      <c r="N50" s="119">
        <v>29</v>
      </c>
      <c r="O50" s="407">
        <f>O42+O49</f>
        <v>31</v>
      </c>
      <c r="P50" s="408"/>
      <c r="Q50" s="408"/>
      <c r="R50" s="68">
        <f>R49+R42</f>
        <v>31</v>
      </c>
      <c r="S50" s="416">
        <f>S42+S49</f>
        <v>30</v>
      </c>
      <c r="T50" s="417"/>
      <c r="U50" s="417"/>
      <c r="V50" s="68">
        <f>V49+V42</f>
        <v>28</v>
      </c>
      <c r="W50" s="407">
        <f>W42+W49</f>
        <v>33</v>
      </c>
      <c r="X50" s="408"/>
      <c r="Y50" s="408"/>
      <c r="Z50" s="68">
        <f>Z49+Z42</f>
        <v>32</v>
      </c>
      <c r="AA50" s="73"/>
    </row>
    <row r="51" spans="1:27" s="61" customFormat="1" ht="15" customHeight="1">
      <c r="A51" s="246"/>
      <c r="B51" s="249" t="s">
        <v>9</v>
      </c>
      <c r="C51" s="238"/>
      <c r="D51" s="240"/>
      <c r="E51" s="238"/>
      <c r="F51" s="240"/>
      <c r="G51" s="238"/>
      <c r="H51" s="252"/>
      <c r="I51" s="69"/>
      <c r="J51" s="239"/>
      <c r="K51" s="251"/>
      <c r="L51" s="241"/>
      <c r="M51" s="242"/>
      <c r="N51" s="238"/>
      <c r="O51" s="251"/>
      <c r="P51" s="241"/>
      <c r="Q51" s="242"/>
      <c r="R51" s="238"/>
      <c r="S51" s="251"/>
      <c r="T51" s="241"/>
      <c r="U51" s="242"/>
      <c r="V51" s="238"/>
      <c r="W51" s="251"/>
      <c r="X51" s="241"/>
      <c r="Y51" s="242"/>
      <c r="Z51" s="238"/>
      <c r="AA51" s="239"/>
    </row>
    <row r="52" spans="1:27" s="61" customFormat="1" ht="16.5" thickBot="1">
      <c r="A52" s="247"/>
      <c r="B52" s="158" t="s">
        <v>168</v>
      </c>
      <c r="C52" s="64" t="s">
        <v>169</v>
      </c>
      <c r="D52" s="202">
        <v>6</v>
      </c>
      <c r="E52" s="158"/>
      <c r="F52" s="250"/>
      <c r="G52" s="158"/>
      <c r="H52" s="243"/>
      <c r="I52" s="244"/>
      <c r="J52" s="245"/>
      <c r="K52" s="248"/>
      <c r="L52" s="244"/>
      <c r="M52" s="253"/>
      <c r="N52" s="158"/>
      <c r="O52" s="248"/>
      <c r="P52" s="244"/>
      <c r="Q52" s="253"/>
      <c r="R52" s="158"/>
      <c r="S52" s="248"/>
      <c r="T52" s="244"/>
      <c r="U52" s="255">
        <v>4</v>
      </c>
      <c r="V52" s="64">
        <v>3</v>
      </c>
      <c r="W52" s="256"/>
      <c r="X52" s="257"/>
      <c r="Y52" s="255">
        <v>4</v>
      </c>
      <c r="Z52" s="64">
        <v>3</v>
      </c>
      <c r="AA52" s="254"/>
    </row>
    <row r="53" spans="2:27" s="61" customFormat="1" ht="15.75">
      <c r="B53" s="62" t="s">
        <v>11</v>
      </c>
      <c r="C53" s="62"/>
      <c r="D53" s="75"/>
      <c r="E53" s="75" t="s">
        <v>12</v>
      </c>
      <c r="F53" s="75"/>
      <c r="G53" s="75"/>
      <c r="H53" s="75"/>
      <c r="I53" s="75"/>
      <c r="J53" s="75"/>
      <c r="K53" s="74"/>
      <c r="L53" s="74"/>
      <c r="M53" s="74"/>
      <c r="N53" s="74"/>
      <c r="O53" s="74"/>
      <c r="P53" s="74"/>
      <c r="Q53" s="74"/>
      <c r="R53" s="74"/>
      <c r="S53" s="75"/>
      <c r="T53" s="74"/>
      <c r="U53" s="74"/>
      <c r="V53" s="75" t="s">
        <v>18</v>
      </c>
      <c r="W53" s="74"/>
      <c r="X53" s="74"/>
      <c r="Y53" s="74"/>
      <c r="Z53" s="74"/>
      <c r="AA53" s="74"/>
    </row>
    <row r="54" spans="4:27" ht="15.75"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4:27" ht="15.75"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</sheetData>
  <sheetProtection/>
  <mergeCells count="37">
    <mergeCell ref="AA10:AA14"/>
    <mergeCell ref="K12:R12"/>
    <mergeCell ref="S12:Z12"/>
    <mergeCell ref="D11:D14"/>
    <mergeCell ref="E11:E14"/>
    <mergeCell ref="F11:F14"/>
    <mergeCell ref="G11:I11"/>
    <mergeCell ref="J11:J14"/>
    <mergeCell ref="G12:G14"/>
    <mergeCell ref="H12:H14"/>
    <mergeCell ref="A10:A14"/>
    <mergeCell ref="B10:B14"/>
    <mergeCell ref="C10:C14"/>
    <mergeCell ref="D10:E10"/>
    <mergeCell ref="F10:J10"/>
    <mergeCell ref="K10:Z11"/>
    <mergeCell ref="I12:I14"/>
    <mergeCell ref="K50:M50"/>
    <mergeCell ref="O50:Q50"/>
    <mergeCell ref="S50:U50"/>
    <mergeCell ref="O49:Q49"/>
    <mergeCell ref="O42:Q42"/>
    <mergeCell ref="W13:Z13"/>
    <mergeCell ref="W50:Y50"/>
    <mergeCell ref="K42:M42"/>
    <mergeCell ref="K49:M49"/>
    <mergeCell ref="S42:U42"/>
    <mergeCell ref="S49:U49"/>
    <mergeCell ref="W42:Y42"/>
    <mergeCell ref="W49:Y49"/>
    <mergeCell ref="A1:AA1"/>
    <mergeCell ref="A2:AA2"/>
    <mergeCell ref="K13:N13"/>
    <mergeCell ref="O13:R13"/>
    <mergeCell ref="S13:V13"/>
    <mergeCell ref="A3:AA3"/>
    <mergeCell ref="X4:AB4"/>
  </mergeCells>
  <printOptions horizontalCentered="1"/>
  <pageMargins left="0.31496062992125984" right="0.31496062992125984" top="0.7874015748031497" bottom="0.31496062992125984" header="0.5118110236220472" footer="0.5118110236220472"/>
  <pageSetup horizontalDpi="600" verticalDpi="600" orientation="landscape" paperSize="9" scale="53" r:id="rId1"/>
  <ignoredErrors>
    <ignoredError sqref="G42:I42" formulaRange="1"/>
    <ignoredError sqref="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R57"/>
  <sheetViews>
    <sheetView view="pageBreakPreview" zoomScale="75" zoomScaleNormal="75" zoomScaleSheetLayoutView="75" zoomScalePageLayoutView="0" workbookViewId="0" topLeftCell="A13">
      <selection activeCell="A33" sqref="A33:IV33"/>
    </sheetView>
  </sheetViews>
  <sheetFormatPr defaultColWidth="9.00390625" defaultRowHeight="12.75"/>
  <cols>
    <col min="1" max="1" width="14.75390625" style="2" customWidth="1"/>
    <col min="2" max="2" width="71.875" style="8" customWidth="1"/>
    <col min="3" max="3" width="9.625" style="1" customWidth="1"/>
    <col min="4" max="4" width="7.75390625" style="5" customWidth="1"/>
    <col min="5" max="5" width="8.875" style="5" customWidth="1"/>
    <col min="6" max="6" width="8.00390625" style="5" customWidth="1"/>
    <col min="7" max="7" width="7.25390625" style="5" customWidth="1"/>
    <col min="8" max="8" width="7.375" style="5" customWidth="1"/>
    <col min="9" max="9" width="6.25390625" style="5" customWidth="1"/>
    <col min="10" max="10" width="10.125" style="5" customWidth="1"/>
    <col min="11" max="26" width="6.75390625" style="2" customWidth="1"/>
    <col min="27" max="27" width="13.75390625" style="2" customWidth="1"/>
    <col min="28" max="16384" width="9.125" style="2" customWidth="1"/>
  </cols>
  <sheetData>
    <row r="1" spans="1:27" s="146" customFormat="1" ht="30.75" customHeight="1" thickBot="1">
      <c r="A1" s="418" t="s">
        <v>95</v>
      </c>
      <c r="B1" s="418" t="s">
        <v>96</v>
      </c>
      <c r="C1" s="421" t="s">
        <v>97</v>
      </c>
      <c r="D1" s="413" t="s">
        <v>72</v>
      </c>
      <c r="E1" s="412"/>
      <c r="F1" s="413" t="s">
        <v>73</v>
      </c>
      <c r="G1" s="411"/>
      <c r="H1" s="411"/>
      <c r="I1" s="411"/>
      <c r="J1" s="412"/>
      <c r="K1" s="424" t="s">
        <v>98</v>
      </c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6"/>
      <c r="AA1" s="418" t="s">
        <v>20</v>
      </c>
    </row>
    <row r="2" spans="1:27" s="151" customFormat="1" ht="19.5" customHeight="1" thickBot="1">
      <c r="A2" s="419"/>
      <c r="B2" s="419"/>
      <c r="C2" s="422"/>
      <c r="D2" s="421" t="s">
        <v>99</v>
      </c>
      <c r="E2" s="421" t="s">
        <v>100</v>
      </c>
      <c r="F2" s="422" t="s">
        <v>74</v>
      </c>
      <c r="G2" s="413" t="s">
        <v>75</v>
      </c>
      <c r="H2" s="411"/>
      <c r="I2" s="412"/>
      <c r="J2" s="422" t="s">
        <v>76</v>
      </c>
      <c r="K2" s="427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9"/>
      <c r="AA2" s="419"/>
    </row>
    <row r="3" spans="1:27" s="151" customFormat="1" ht="22.5" customHeight="1" thickBot="1">
      <c r="A3" s="419"/>
      <c r="B3" s="419"/>
      <c r="C3" s="422"/>
      <c r="D3" s="422"/>
      <c r="E3" s="422"/>
      <c r="F3" s="422"/>
      <c r="G3" s="421" t="s">
        <v>101</v>
      </c>
      <c r="H3" s="421" t="s">
        <v>102</v>
      </c>
      <c r="I3" s="421" t="s">
        <v>103</v>
      </c>
      <c r="J3" s="422"/>
      <c r="K3" s="413" t="s">
        <v>110</v>
      </c>
      <c r="L3" s="411"/>
      <c r="M3" s="411"/>
      <c r="N3" s="411"/>
      <c r="O3" s="411"/>
      <c r="P3" s="411"/>
      <c r="Q3" s="411"/>
      <c r="R3" s="412"/>
      <c r="S3" s="413" t="s">
        <v>111</v>
      </c>
      <c r="T3" s="411"/>
      <c r="U3" s="411"/>
      <c r="V3" s="411"/>
      <c r="W3" s="411"/>
      <c r="X3" s="411"/>
      <c r="Y3" s="411"/>
      <c r="Z3" s="412"/>
      <c r="AA3" s="419"/>
    </row>
    <row r="4" spans="1:27" s="151" customFormat="1" ht="21.75" customHeight="1" thickBot="1">
      <c r="A4" s="419"/>
      <c r="B4" s="419"/>
      <c r="C4" s="422"/>
      <c r="D4" s="422"/>
      <c r="E4" s="422"/>
      <c r="F4" s="422"/>
      <c r="G4" s="422"/>
      <c r="H4" s="422"/>
      <c r="I4" s="422"/>
      <c r="J4" s="422"/>
      <c r="K4" s="411" t="s">
        <v>112</v>
      </c>
      <c r="L4" s="411"/>
      <c r="M4" s="411"/>
      <c r="N4" s="412"/>
      <c r="O4" s="413" t="s">
        <v>113</v>
      </c>
      <c r="P4" s="411"/>
      <c r="Q4" s="411"/>
      <c r="R4" s="412"/>
      <c r="S4" s="413" t="s">
        <v>114</v>
      </c>
      <c r="T4" s="411"/>
      <c r="U4" s="411"/>
      <c r="V4" s="412"/>
      <c r="W4" s="413" t="s">
        <v>115</v>
      </c>
      <c r="X4" s="411"/>
      <c r="Y4" s="411"/>
      <c r="Z4" s="411"/>
      <c r="AA4" s="419"/>
    </row>
    <row r="5" spans="1:27" s="151" customFormat="1" ht="33.75" customHeight="1" thickBot="1">
      <c r="A5" s="420"/>
      <c r="B5" s="420"/>
      <c r="C5" s="423"/>
      <c r="D5" s="423"/>
      <c r="E5" s="423"/>
      <c r="F5" s="423"/>
      <c r="G5" s="423"/>
      <c r="H5" s="423"/>
      <c r="I5" s="423"/>
      <c r="J5" s="423"/>
      <c r="K5" s="152" t="s">
        <v>26</v>
      </c>
      <c r="L5" s="153" t="s">
        <v>4</v>
      </c>
      <c r="M5" s="154" t="s">
        <v>0</v>
      </c>
      <c r="N5" s="155" t="s">
        <v>13</v>
      </c>
      <c r="O5" s="156" t="s">
        <v>26</v>
      </c>
      <c r="P5" s="153" t="s">
        <v>4</v>
      </c>
      <c r="Q5" s="154" t="s">
        <v>0</v>
      </c>
      <c r="R5" s="155" t="s">
        <v>13</v>
      </c>
      <c r="S5" s="156" t="s">
        <v>26</v>
      </c>
      <c r="T5" s="153" t="s">
        <v>4</v>
      </c>
      <c r="U5" s="154" t="s">
        <v>0</v>
      </c>
      <c r="V5" s="155" t="s">
        <v>13</v>
      </c>
      <c r="W5" s="156" t="s">
        <v>26</v>
      </c>
      <c r="X5" s="153" t="s">
        <v>4</v>
      </c>
      <c r="Y5" s="154" t="s">
        <v>0</v>
      </c>
      <c r="Z5" s="157" t="s">
        <v>13</v>
      </c>
      <c r="AA5" s="420"/>
    </row>
    <row r="6" spans="1:27" s="60" customFormat="1" ht="15" customHeight="1" thickBot="1">
      <c r="A6" s="47"/>
      <c r="B6" s="78" t="s">
        <v>16</v>
      </c>
      <c r="C6" s="79"/>
      <c r="D6" s="80"/>
      <c r="E6" s="128"/>
      <c r="F6" s="79"/>
      <c r="G6" s="80"/>
      <c r="H6" s="128"/>
      <c r="I6" s="128"/>
      <c r="J6" s="128"/>
      <c r="K6" s="81"/>
      <c r="L6" s="82"/>
      <c r="M6" s="83"/>
      <c r="N6" s="84"/>
      <c r="O6" s="85"/>
      <c r="P6" s="82"/>
      <c r="Q6" s="83"/>
      <c r="R6" s="84"/>
      <c r="S6" s="81"/>
      <c r="T6" s="82"/>
      <c r="U6" s="83"/>
      <c r="V6" s="84"/>
      <c r="W6" s="85"/>
      <c r="X6" s="82"/>
      <c r="Y6" s="83"/>
      <c r="Z6" s="84"/>
      <c r="AA6" s="86"/>
    </row>
    <row r="7" spans="1:27" s="146" customFormat="1" ht="15.75">
      <c r="A7" s="258" t="s">
        <v>200</v>
      </c>
      <c r="B7" s="259" t="s">
        <v>164</v>
      </c>
      <c r="C7" s="353" t="s">
        <v>139</v>
      </c>
      <c r="D7" s="354">
        <v>5</v>
      </c>
      <c r="E7" s="355">
        <f aca="true" t="shared" si="0" ref="E7:E24">D7*30</f>
        <v>150</v>
      </c>
      <c r="F7" s="261">
        <f aca="true" t="shared" si="1" ref="F7:F15">G7+I7</f>
        <v>80</v>
      </c>
      <c r="G7" s="356">
        <v>48</v>
      </c>
      <c r="H7" s="261"/>
      <c r="I7" s="356">
        <v>32</v>
      </c>
      <c r="J7" s="261">
        <f aca="true" t="shared" si="2" ref="J7:J15">E7-F7</f>
        <v>70</v>
      </c>
      <c r="K7" s="264">
        <v>3</v>
      </c>
      <c r="L7" s="265"/>
      <c r="M7" s="266">
        <v>2</v>
      </c>
      <c r="N7" s="260">
        <v>5</v>
      </c>
      <c r="O7" s="264"/>
      <c r="P7" s="265"/>
      <c r="Q7" s="266"/>
      <c r="R7" s="260"/>
      <c r="S7" s="264"/>
      <c r="T7" s="265"/>
      <c r="U7" s="266"/>
      <c r="V7" s="260"/>
      <c r="W7" s="357"/>
      <c r="X7" s="358"/>
      <c r="Y7" s="359"/>
      <c r="Z7" s="260"/>
      <c r="AA7" s="360" t="s">
        <v>27</v>
      </c>
    </row>
    <row r="8" spans="1:27" s="146" customFormat="1" ht="15.75">
      <c r="A8" s="216" t="s">
        <v>68</v>
      </c>
      <c r="B8" s="207" t="s">
        <v>132</v>
      </c>
      <c r="C8" s="281" t="s">
        <v>139</v>
      </c>
      <c r="D8" s="177">
        <v>4</v>
      </c>
      <c r="E8" s="304">
        <f t="shared" si="0"/>
        <v>120</v>
      </c>
      <c r="F8" s="123">
        <f t="shared" si="1"/>
        <v>64</v>
      </c>
      <c r="G8" s="217">
        <v>32</v>
      </c>
      <c r="H8" s="123"/>
      <c r="I8" s="217">
        <v>32</v>
      </c>
      <c r="J8" s="123">
        <f t="shared" si="2"/>
        <v>56</v>
      </c>
      <c r="K8" s="219">
        <v>2</v>
      </c>
      <c r="L8" s="220"/>
      <c r="M8" s="221">
        <v>2</v>
      </c>
      <c r="N8" s="270">
        <v>4</v>
      </c>
      <c r="O8" s="219"/>
      <c r="P8" s="220"/>
      <c r="Q8" s="221"/>
      <c r="R8" s="209"/>
      <c r="S8" s="219"/>
      <c r="T8" s="220"/>
      <c r="U8" s="221"/>
      <c r="V8" s="209"/>
      <c r="W8" s="313"/>
      <c r="X8" s="314"/>
      <c r="Y8" s="189"/>
      <c r="Z8" s="270"/>
      <c r="AA8" s="209" t="s">
        <v>27</v>
      </c>
    </row>
    <row r="9" spans="1:27" s="146" customFormat="1" ht="15" customHeight="1">
      <c r="A9" s="216" t="s">
        <v>204</v>
      </c>
      <c r="B9" s="207" t="s">
        <v>150</v>
      </c>
      <c r="C9" s="270" t="s">
        <v>139</v>
      </c>
      <c r="D9" s="209">
        <v>4</v>
      </c>
      <c r="E9" s="209">
        <f>D9*30</f>
        <v>120</v>
      </c>
      <c r="F9" s="123">
        <f>G9+I9</f>
        <v>64</v>
      </c>
      <c r="G9" s="217">
        <v>32</v>
      </c>
      <c r="H9" s="218"/>
      <c r="I9" s="217">
        <v>32</v>
      </c>
      <c r="J9" s="123">
        <f>E9-F9</f>
        <v>56</v>
      </c>
      <c r="K9" s="219">
        <v>2</v>
      </c>
      <c r="L9" s="220"/>
      <c r="M9" s="221">
        <v>2</v>
      </c>
      <c r="N9" s="209">
        <v>4</v>
      </c>
      <c r="O9" s="219"/>
      <c r="P9" s="220"/>
      <c r="Q9" s="221"/>
      <c r="R9" s="209"/>
      <c r="S9" s="219"/>
      <c r="T9" s="220"/>
      <c r="U9" s="221"/>
      <c r="V9" s="209"/>
      <c r="W9" s="219"/>
      <c r="X9" s="220"/>
      <c r="Y9" s="221"/>
      <c r="Z9" s="270"/>
      <c r="AA9" s="209" t="s">
        <v>28</v>
      </c>
    </row>
    <row r="10" spans="1:27" s="146" customFormat="1" ht="18" customHeight="1">
      <c r="A10" s="216" t="s">
        <v>202</v>
      </c>
      <c r="B10" s="207" t="s">
        <v>154</v>
      </c>
      <c r="C10" s="281" t="s">
        <v>139</v>
      </c>
      <c r="D10" s="209">
        <v>4</v>
      </c>
      <c r="E10" s="304">
        <f t="shared" si="0"/>
        <v>120</v>
      </c>
      <c r="F10" s="123">
        <f t="shared" si="1"/>
        <v>64</v>
      </c>
      <c r="G10" s="217">
        <v>32</v>
      </c>
      <c r="H10" s="218"/>
      <c r="I10" s="217">
        <v>32</v>
      </c>
      <c r="J10" s="123">
        <f t="shared" si="2"/>
        <v>56</v>
      </c>
      <c r="K10" s="219"/>
      <c r="L10" s="220"/>
      <c r="M10" s="221"/>
      <c r="N10" s="270"/>
      <c r="O10" s="219">
        <v>2</v>
      </c>
      <c r="P10" s="220"/>
      <c r="Q10" s="221">
        <v>2</v>
      </c>
      <c r="R10" s="209">
        <v>4</v>
      </c>
      <c r="S10" s="219"/>
      <c r="T10" s="220"/>
      <c r="U10" s="221"/>
      <c r="V10" s="209"/>
      <c r="W10" s="219"/>
      <c r="X10" s="220"/>
      <c r="Y10" s="221"/>
      <c r="Z10" s="270"/>
      <c r="AA10" s="209" t="s">
        <v>27</v>
      </c>
    </row>
    <row r="11" spans="1:27" s="146" customFormat="1" ht="15" customHeight="1">
      <c r="A11" s="341" t="s">
        <v>55</v>
      </c>
      <c r="B11" s="315" t="s">
        <v>129</v>
      </c>
      <c r="C11" s="296" t="s">
        <v>139</v>
      </c>
      <c r="D11" s="212">
        <v>4</v>
      </c>
      <c r="E11" s="208">
        <f t="shared" si="0"/>
        <v>120</v>
      </c>
      <c r="F11" s="123">
        <f t="shared" si="1"/>
        <v>48</v>
      </c>
      <c r="G11" s="268">
        <v>32</v>
      </c>
      <c r="H11" s="269"/>
      <c r="I11" s="268">
        <v>16</v>
      </c>
      <c r="J11" s="123">
        <f t="shared" si="2"/>
        <v>72</v>
      </c>
      <c r="K11" s="213"/>
      <c r="L11" s="214"/>
      <c r="M11" s="215"/>
      <c r="N11" s="212"/>
      <c r="O11" s="294">
        <v>2</v>
      </c>
      <c r="P11" s="214"/>
      <c r="Q11" s="215">
        <v>2</v>
      </c>
      <c r="R11" s="212">
        <v>4</v>
      </c>
      <c r="S11" s="293"/>
      <c r="T11" s="290"/>
      <c r="U11" s="291"/>
      <c r="V11" s="292"/>
      <c r="W11" s="289"/>
      <c r="X11" s="290"/>
      <c r="Y11" s="291"/>
      <c r="Z11" s="292"/>
      <c r="AA11" s="228" t="s">
        <v>27</v>
      </c>
    </row>
    <row r="12" spans="1:27" s="312" customFormat="1" ht="15" customHeight="1" thickBot="1">
      <c r="A12" s="342" t="s">
        <v>39</v>
      </c>
      <c r="B12" s="316" t="s">
        <v>176</v>
      </c>
      <c r="C12" s="317" t="s">
        <v>139</v>
      </c>
      <c r="D12" s="309">
        <v>4</v>
      </c>
      <c r="E12" s="318">
        <f t="shared" si="0"/>
        <v>120</v>
      </c>
      <c r="F12" s="125">
        <f t="shared" si="1"/>
        <v>64</v>
      </c>
      <c r="G12" s="305">
        <v>32</v>
      </c>
      <c r="H12" s="132"/>
      <c r="I12" s="305">
        <v>32</v>
      </c>
      <c r="J12" s="125">
        <f t="shared" si="2"/>
        <v>56</v>
      </c>
      <c r="K12" s="306">
        <v>2</v>
      </c>
      <c r="L12" s="307"/>
      <c r="M12" s="308">
        <v>2</v>
      </c>
      <c r="N12" s="309">
        <v>4</v>
      </c>
      <c r="O12" s="310"/>
      <c r="P12" s="307"/>
      <c r="Q12" s="308"/>
      <c r="R12" s="309"/>
      <c r="S12" s="333"/>
      <c r="T12" s="334"/>
      <c r="U12" s="335"/>
      <c r="V12" s="336"/>
      <c r="W12" s="337"/>
      <c r="X12" s="334"/>
      <c r="Y12" s="335"/>
      <c r="Z12" s="336"/>
      <c r="AA12" s="319" t="s">
        <v>27</v>
      </c>
    </row>
    <row r="13" spans="1:27" s="312" customFormat="1" ht="15" customHeight="1">
      <c r="A13" s="210" t="s">
        <v>63</v>
      </c>
      <c r="B13" s="211" t="s">
        <v>156</v>
      </c>
      <c r="C13" s="296" t="s">
        <v>139</v>
      </c>
      <c r="D13" s="212">
        <v>4</v>
      </c>
      <c r="E13" s="295">
        <f t="shared" si="0"/>
        <v>120</v>
      </c>
      <c r="F13" s="124">
        <f t="shared" si="1"/>
        <v>64</v>
      </c>
      <c r="G13" s="284">
        <v>32</v>
      </c>
      <c r="H13" s="124"/>
      <c r="I13" s="284">
        <v>32</v>
      </c>
      <c r="J13" s="124">
        <f t="shared" si="2"/>
        <v>56</v>
      </c>
      <c r="K13" s="213"/>
      <c r="L13" s="214"/>
      <c r="M13" s="215"/>
      <c r="N13" s="212"/>
      <c r="O13" s="294">
        <v>2</v>
      </c>
      <c r="P13" s="214"/>
      <c r="Q13" s="215">
        <v>2</v>
      </c>
      <c r="R13" s="212">
        <v>4</v>
      </c>
      <c r="S13" s="213"/>
      <c r="T13" s="214"/>
      <c r="U13" s="215"/>
      <c r="V13" s="212"/>
      <c r="W13" s="294"/>
      <c r="X13" s="214"/>
      <c r="Y13" s="215"/>
      <c r="Z13" s="212"/>
      <c r="AA13" s="302" t="s">
        <v>27</v>
      </c>
    </row>
    <row r="14" spans="1:27" s="312" customFormat="1" ht="15" customHeight="1">
      <c r="A14" s="216" t="s">
        <v>57</v>
      </c>
      <c r="B14" s="211" t="s">
        <v>171</v>
      </c>
      <c r="C14" s="296" t="s">
        <v>139</v>
      </c>
      <c r="D14" s="209">
        <v>4</v>
      </c>
      <c r="E14" s="225">
        <f t="shared" si="0"/>
        <v>120</v>
      </c>
      <c r="F14" s="123">
        <f t="shared" si="1"/>
        <v>64</v>
      </c>
      <c r="G14" s="283">
        <v>32</v>
      </c>
      <c r="H14" s="123"/>
      <c r="I14" s="283">
        <v>32</v>
      </c>
      <c r="J14" s="123">
        <f t="shared" si="2"/>
        <v>56</v>
      </c>
      <c r="K14" s="219"/>
      <c r="L14" s="220"/>
      <c r="M14" s="221"/>
      <c r="N14" s="209"/>
      <c r="O14" s="227">
        <v>2</v>
      </c>
      <c r="P14" s="220"/>
      <c r="Q14" s="221">
        <v>2</v>
      </c>
      <c r="R14" s="209">
        <v>4</v>
      </c>
      <c r="S14" s="219"/>
      <c r="T14" s="220"/>
      <c r="U14" s="221"/>
      <c r="V14" s="209"/>
      <c r="W14" s="227"/>
      <c r="X14" s="220"/>
      <c r="Y14" s="221"/>
      <c r="Z14" s="209"/>
      <c r="AA14" s="228" t="s">
        <v>27</v>
      </c>
    </row>
    <row r="15" spans="1:27" s="146" customFormat="1" ht="15" customHeight="1">
      <c r="A15" s="216" t="s">
        <v>203</v>
      </c>
      <c r="B15" s="175" t="s">
        <v>157</v>
      </c>
      <c r="C15" s="270" t="s">
        <v>139</v>
      </c>
      <c r="D15" s="209">
        <v>4</v>
      </c>
      <c r="E15" s="304">
        <f t="shared" si="0"/>
        <v>120</v>
      </c>
      <c r="F15" s="123">
        <f t="shared" si="1"/>
        <v>64</v>
      </c>
      <c r="G15" s="217">
        <v>32</v>
      </c>
      <c r="H15" s="218"/>
      <c r="I15" s="217">
        <v>32</v>
      </c>
      <c r="J15" s="123">
        <f t="shared" si="2"/>
        <v>56</v>
      </c>
      <c r="K15" s="219">
        <v>2</v>
      </c>
      <c r="L15" s="220"/>
      <c r="M15" s="221">
        <v>2</v>
      </c>
      <c r="N15" s="209">
        <v>4</v>
      </c>
      <c r="O15" s="219"/>
      <c r="P15" s="220"/>
      <c r="Q15" s="221"/>
      <c r="R15" s="209"/>
      <c r="S15" s="219"/>
      <c r="T15" s="220"/>
      <c r="U15" s="221"/>
      <c r="V15" s="209"/>
      <c r="W15" s="219"/>
      <c r="X15" s="220"/>
      <c r="Y15" s="221"/>
      <c r="Z15" s="209"/>
      <c r="AA15" s="228" t="s">
        <v>27</v>
      </c>
    </row>
    <row r="16" spans="1:27" s="312" customFormat="1" ht="15" customHeight="1">
      <c r="A16" s="210" t="s">
        <v>54</v>
      </c>
      <c r="B16" s="211" t="s">
        <v>22</v>
      </c>
      <c r="C16" s="270" t="s">
        <v>139</v>
      </c>
      <c r="D16" s="212">
        <v>4</v>
      </c>
      <c r="E16" s="295">
        <f t="shared" si="0"/>
        <v>120</v>
      </c>
      <c r="F16" s="124"/>
      <c r="G16" s="284"/>
      <c r="H16" s="124"/>
      <c r="I16" s="284"/>
      <c r="J16" s="124"/>
      <c r="K16" s="213"/>
      <c r="L16" s="214"/>
      <c r="M16" s="215"/>
      <c r="N16" s="212"/>
      <c r="O16" s="294"/>
      <c r="P16" s="214"/>
      <c r="Q16" s="215"/>
      <c r="R16" s="212">
        <v>4</v>
      </c>
      <c r="S16" s="213"/>
      <c r="T16" s="214"/>
      <c r="U16" s="215"/>
      <c r="V16" s="212"/>
      <c r="W16" s="294"/>
      <c r="X16" s="214"/>
      <c r="Y16" s="215"/>
      <c r="Z16" s="212"/>
      <c r="AA16" s="302" t="s">
        <v>27</v>
      </c>
    </row>
    <row r="17" spans="1:27" s="146" customFormat="1" ht="18" customHeight="1" thickBot="1">
      <c r="A17" s="285" t="s">
        <v>56</v>
      </c>
      <c r="B17" s="327" t="s">
        <v>130</v>
      </c>
      <c r="C17" s="328" t="s">
        <v>139</v>
      </c>
      <c r="D17" s="274">
        <v>4</v>
      </c>
      <c r="E17" s="273">
        <f t="shared" si="0"/>
        <v>120</v>
      </c>
      <c r="F17" s="125">
        <f aca="true" t="shared" si="3" ref="F17:F23">G17+I17</f>
        <v>48</v>
      </c>
      <c r="G17" s="275">
        <v>32</v>
      </c>
      <c r="H17" s="276"/>
      <c r="I17" s="275">
        <v>16</v>
      </c>
      <c r="J17" s="125">
        <f aca="true" t="shared" si="4" ref="J17:J23">E17-F17</f>
        <v>72</v>
      </c>
      <c r="K17" s="277"/>
      <c r="L17" s="278"/>
      <c r="M17" s="279"/>
      <c r="N17" s="274"/>
      <c r="O17" s="325"/>
      <c r="P17" s="278"/>
      <c r="Q17" s="279"/>
      <c r="R17" s="274"/>
      <c r="S17" s="277">
        <v>2</v>
      </c>
      <c r="T17" s="278"/>
      <c r="U17" s="279">
        <v>1</v>
      </c>
      <c r="V17" s="274">
        <v>4</v>
      </c>
      <c r="W17" s="329"/>
      <c r="X17" s="330"/>
      <c r="Y17" s="331"/>
      <c r="Z17" s="332"/>
      <c r="AA17" s="326" t="s">
        <v>27</v>
      </c>
    </row>
    <row r="18" spans="1:27" s="146" customFormat="1" ht="15" customHeight="1">
      <c r="A18" s="210" t="s">
        <v>189</v>
      </c>
      <c r="B18" s="211" t="s">
        <v>142</v>
      </c>
      <c r="C18" s="208" t="s">
        <v>139</v>
      </c>
      <c r="D18" s="212">
        <v>5</v>
      </c>
      <c r="E18" s="288">
        <f t="shared" si="0"/>
        <v>150</v>
      </c>
      <c r="F18" s="124">
        <f t="shared" si="3"/>
        <v>80</v>
      </c>
      <c r="G18" s="284">
        <v>48</v>
      </c>
      <c r="H18" s="124"/>
      <c r="I18" s="284">
        <v>32</v>
      </c>
      <c r="J18" s="124">
        <f t="shared" si="4"/>
        <v>70</v>
      </c>
      <c r="K18" s="213"/>
      <c r="L18" s="214"/>
      <c r="M18" s="215"/>
      <c r="N18" s="208"/>
      <c r="O18" s="213"/>
      <c r="P18" s="214"/>
      <c r="Q18" s="215"/>
      <c r="R18" s="212"/>
      <c r="S18" s="213">
        <v>3</v>
      </c>
      <c r="T18" s="214"/>
      <c r="U18" s="215">
        <v>2</v>
      </c>
      <c r="V18" s="212">
        <v>5</v>
      </c>
      <c r="W18" s="213"/>
      <c r="X18" s="214"/>
      <c r="Y18" s="215"/>
      <c r="Z18" s="208"/>
      <c r="AA18" s="212" t="s">
        <v>28</v>
      </c>
    </row>
    <row r="19" spans="1:27" s="222" customFormat="1" ht="15" customHeight="1">
      <c r="A19" s="210" t="s">
        <v>40</v>
      </c>
      <c r="B19" s="211" t="s">
        <v>172</v>
      </c>
      <c r="C19" s="298" t="s">
        <v>139</v>
      </c>
      <c r="D19" s="297">
        <v>5</v>
      </c>
      <c r="E19" s="295">
        <f t="shared" si="0"/>
        <v>150</v>
      </c>
      <c r="F19" s="124">
        <f t="shared" si="3"/>
        <v>64</v>
      </c>
      <c r="G19" s="320">
        <v>32</v>
      </c>
      <c r="H19" s="320"/>
      <c r="I19" s="320">
        <v>32</v>
      </c>
      <c r="J19" s="124">
        <f t="shared" si="4"/>
        <v>86</v>
      </c>
      <c r="K19" s="213"/>
      <c r="L19" s="214"/>
      <c r="M19" s="215"/>
      <c r="N19" s="212"/>
      <c r="O19" s="294"/>
      <c r="P19" s="214"/>
      <c r="Q19" s="215"/>
      <c r="R19" s="298"/>
      <c r="S19" s="213">
        <v>2</v>
      </c>
      <c r="T19" s="214"/>
      <c r="U19" s="215">
        <v>2</v>
      </c>
      <c r="V19" s="212">
        <v>5</v>
      </c>
      <c r="W19" s="294"/>
      <c r="X19" s="214"/>
      <c r="Y19" s="215"/>
      <c r="Z19" s="212"/>
      <c r="AA19" s="302" t="s">
        <v>28</v>
      </c>
    </row>
    <row r="20" spans="1:27" s="222" customFormat="1" ht="15" customHeight="1">
      <c r="A20" s="216" t="s">
        <v>58</v>
      </c>
      <c r="B20" s="207" t="s">
        <v>153</v>
      </c>
      <c r="C20" s="223" t="s">
        <v>139</v>
      </c>
      <c r="D20" s="224">
        <v>4</v>
      </c>
      <c r="E20" s="225">
        <f t="shared" si="0"/>
        <v>120</v>
      </c>
      <c r="F20" s="123">
        <f t="shared" si="3"/>
        <v>64</v>
      </c>
      <c r="G20" s="226">
        <v>32</v>
      </c>
      <c r="H20" s="226"/>
      <c r="I20" s="226">
        <v>32</v>
      </c>
      <c r="J20" s="123">
        <f t="shared" si="4"/>
        <v>56</v>
      </c>
      <c r="K20" s="219"/>
      <c r="L20" s="220"/>
      <c r="M20" s="221"/>
      <c r="N20" s="209"/>
      <c r="O20" s="227"/>
      <c r="P20" s="220"/>
      <c r="Q20" s="221"/>
      <c r="R20" s="223"/>
      <c r="S20" s="219">
        <v>2</v>
      </c>
      <c r="T20" s="220"/>
      <c r="U20" s="221">
        <v>2</v>
      </c>
      <c r="V20" s="209">
        <v>4</v>
      </c>
      <c r="W20" s="227"/>
      <c r="X20" s="220"/>
      <c r="Y20" s="221"/>
      <c r="Z20" s="209"/>
      <c r="AA20" s="228" t="s">
        <v>27</v>
      </c>
    </row>
    <row r="21" spans="1:27" s="222" customFormat="1" ht="15" customHeight="1">
      <c r="A21" s="216" t="s">
        <v>46</v>
      </c>
      <c r="B21" s="207" t="s">
        <v>141</v>
      </c>
      <c r="C21" s="223" t="s">
        <v>139</v>
      </c>
      <c r="D21" s="224">
        <v>5</v>
      </c>
      <c r="E21" s="225">
        <f t="shared" si="0"/>
        <v>150</v>
      </c>
      <c r="F21" s="123">
        <f t="shared" si="3"/>
        <v>64</v>
      </c>
      <c r="G21" s="226">
        <v>32</v>
      </c>
      <c r="H21" s="226"/>
      <c r="I21" s="226">
        <v>32</v>
      </c>
      <c r="J21" s="123">
        <f t="shared" si="4"/>
        <v>86</v>
      </c>
      <c r="K21" s="219"/>
      <c r="L21" s="220"/>
      <c r="M21" s="221"/>
      <c r="N21" s="209"/>
      <c r="O21" s="227"/>
      <c r="P21" s="220"/>
      <c r="Q21" s="221"/>
      <c r="R21" s="223"/>
      <c r="S21" s="219">
        <v>2</v>
      </c>
      <c r="T21" s="220"/>
      <c r="U21" s="221">
        <v>2</v>
      </c>
      <c r="V21" s="209">
        <v>5</v>
      </c>
      <c r="W21" s="227"/>
      <c r="X21" s="220"/>
      <c r="Y21" s="221"/>
      <c r="Z21" s="209"/>
      <c r="AA21" s="228" t="s">
        <v>27</v>
      </c>
    </row>
    <row r="22" spans="1:27" s="222" customFormat="1" ht="32.25" customHeight="1">
      <c r="A22" s="216" t="s">
        <v>193</v>
      </c>
      <c r="B22" s="229" t="s">
        <v>160</v>
      </c>
      <c r="C22" s="223" t="s">
        <v>139</v>
      </c>
      <c r="D22" s="231">
        <v>5</v>
      </c>
      <c r="E22" s="225">
        <f t="shared" si="0"/>
        <v>150</v>
      </c>
      <c r="F22" s="123">
        <f t="shared" si="3"/>
        <v>64</v>
      </c>
      <c r="G22" s="232">
        <v>32</v>
      </c>
      <c r="H22" s="232"/>
      <c r="I22" s="232">
        <v>32</v>
      </c>
      <c r="J22" s="123">
        <f t="shared" si="4"/>
        <v>86</v>
      </c>
      <c r="K22" s="233"/>
      <c r="L22" s="234"/>
      <c r="M22" s="235"/>
      <c r="N22" s="236"/>
      <c r="O22" s="237"/>
      <c r="P22" s="234"/>
      <c r="Q22" s="235"/>
      <c r="R22" s="230"/>
      <c r="S22" s="233">
        <v>2</v>
      </c>
      <c r="T22" s="234"/>
      <c r="U22" s="235">
        <v>2</v>
      </c>
      <c r="V22" s="236">
        <v>5</v>
      </c>
      <c r="W22" s="237"/>
      <c r="X22" s="234"/>
      <c r="Y22" s="235"/>
      <c r="Z22" s="236"/>
      <c r="AA22" s="228" t="s">
        <v>27</v>
      </c>
    </row>
    <row r="23" spans="1:27" s="222" customFormat="1" ht="15" customHeight="1" thickBot="1">
      <c r="A23" s="271" t="s">
        <v>194</v>
      </c>
      <c r="B23" s="272" t="s">
        <v>158</v>
      </c>
      <c r="C23" s="321" t="s">
        <v>139</v>
      </c>
      <c r="D23" s="322">
        <v>5</v>
      </c>
      <c r="E23" s="323">
        <f t="shared" si="0"/>
        <v>150</v>
      </c>
      <c r="F23" s="126">
        <f t="shared" si="3"/>
        <v>64</v>
      </c>
      <c r="G23" s="324">
        <v>32</v>
      </c>
      <c r="H23" s="324"/>
      <c r="I23" s="324">
        <v>32</v>
      </c>
      <c r="J23" s="126">
        <f t="shared" si="4"/>
        <v>86</v>
      </c>
      <c r="K23" s="277"/>
      <c r="L23" s="278"/>
      <c r="M23" s="279"/>
      <c r="N23" s="274"/>
      <c r="O23" s="325"/>
      <c r="P23" s="278"/>
      <c r="Q23" s="279"/>
      <c r="R23" s="274"/>
      <c r="S23" s="277">
        <v>2</v>
      </c>
      <c r="T23" s="278"/>
      <c r="U23" s="279">
        <v>2</v>
      </c>
      <c r="V23" s="274">
        <v>5</v>
      </c>
      <c r="W23" s="325"/>
      <c r="X23" s="278"/>
      <c r="Y23" s="279"/>
      <c r="Z23" s="274"/>
      <c r="AA23" s="326" t="s">
        <v>28</v>
      </c>
    </row>
    <row r="24" spans="1:27" s="222" customFormat="1" ht="15" customHeight="1" thickBot="1">
      <c r="A24" s="271" t="s">
        <v>60</v>
      </c>
      <c r="B24" s="272" t="s">
        <v>25</v>
      </c>
      <c r="C24" s="321" t="s">
        <v>139</v>
      </c>
      <c r="D24" s="322">
        <v>6</v>
      </c>
      <c r="E24" s="328">
        <f t="shared" si="0"/>
        <v>180</v>
      </c>
      <c r="F24" s="127"/>
      <c r="G24" s="361"/>
      <c r="H24" s="361"/>
      <c r="I24" s="361"/>
      <c r="J24" s="127"/>
      <c r="K24" s="362"/>
      <c r="L24" s="278"/>
      <c r="M24" s="279"/>
      <c r="N24" s="274"/>
      <c r="O24" s="325"/>
      <c r="P24" s="278"/>
      <c r="Q24" s="279"/>
      <c r="R24" s="274"/>
      <c r="S24" s="277"/>
      <c r="T24" s="278"/>
      <c r="U24" s="279"/>
      <c r="V24" s="274"/>
      <c r="W24" s="325"/>
      <c r="X24" s="278"/>
      <c r="Y24" s="279"/>
      <c r="Z24" s="274">
        <v>6</v>
      </c>
      <c r="AA24" s="326" t="s">
        <v>27</v>
      </c>
    </row>
    <row r="25" spans="1:27" s="146" customFormat="1" ht="15" customHeight="1" thickBot="1">
      <c r="A25" s="363"/>
      <c r="B25" s="364" t="s">
        <v>29</v>
      </c>
      <c r="C25" s="365"/>
      <c r="D25" s="366">
        <f>SUM(D7:D24)</f>
        <v>80</v>
      </c>
      <c r="E25" s="367"/>
      <c r="F25" s="127">
        <f aca="true" t="shared" si="5" ref="F25:F33">G25+I25</f>
        <v>0</v>
      </c>
      <c r="G25" s="368"/>
      <c r="H25" s="368"/>
      <c r="I25" s="368"/>
      <c r="J25" s="127">
        <f aca="true" t="shared" si="6" ref="J25:J33">E25-F25</f>
        <v>0</v>
      </c>
      <c r="K25" s="407">
        <f>SUM(K7:M24)</f>
        <v>21</v>
      </c>
      <c r="L25" s="409"/>
      <c r="M25" s="409"/>
      <c r="N25" s="369">
        <f>SUM(N7:N24)</f>
        <v>21</v>
      </c>
      <c r="O25" s="407">
        <f>SUM(O11:Q24)</f>
        <v>12</v>
      </c>
      <c r="P25" s="409"/>
      <c r="Q25" s="409"/>
      <c r="R25" s="369">
        <f>SUM(R7:R24)</f>
        <v>20</v>
      </c>
      <c r="S25" s="407">
        <f>SUM(S11:U24)</f>
        <v>28</v>
      </c>
      <c r="T25" s="409"/>
      <c r="U25" s="409"/>
      <c r="V25" s="369">
        <f>SUM(V7:V24)</f>
        <v>33</v>
      </c>
      <c r="W25" s="407">
        <f>SUM(W11:Y24)</f>
        <v>0</v>
      </c>
      <c r="X25" s="409"/>
      <c r="Y25" s="409"/>
      <c r="Z25" s="369">
        <f>SUM(Z11:Z24)</f>
        <v>6</v>
      </c>
      <c r="AA25" s="370"/>
    </row>
    <row r="26" spans="1:27" s="146" customFormat="1" ht="15" customHeight="1">
      <c r="A26" s="192"/>
      <c r="B26" s="371" t="s">
        <v>17</v>
      </c>
      <c r="C26" s="292"/>
      <c r="D26" s="372"/>
      <c r="E26" s="296"/>
      <c r="F26" s="124">
        <f t="shared" si="5"/>
        <v>0</v>
      </c>
      <c r="G26" s="373"/>
      <c r="H26" s="373"/>
      <c r="I26" s="373"/>
      <c r="J26" s="124">
        <f t="shared" si="6"/>
        <v>0</v>
      </c>
      <c r="K26" s="374"/>
      <c r="L26" s="375"/>
      <c r="M26" s="301"/>
      <c r="N26" s="193"/>
      <c r="O26" s="299"/>
      <c r="P26" s="375"/>
      <c r="Q26" s="301"/>
      <c r="R26" s="193"/>
      <c r="S26" s="374"/>
      <c r="T26" s="375"/>
      <c r="U26" s="301"/>
      <c r="V26" s="193"/>
      <c r="W26" s="376"/>
      <c r="X26" s="377"/>
      <c r="Y26" s="378"/>
      <c r="Z26" s="354"/>
      <c r="AA26" s="379"/>
    </row>
    <row r="27" spans="1:27" s="312" customFormat="1" ht="15" customHeight="1">
      <c r="A27" s="210" t="s">
        <v>70</v>
      </c>
      <c r="B27" s="207" t="s">
        <v>163</v>
      </c>
      <c r="C27" s="209" t="s">
        <v>139</v>
      </c>
      <c r="D27" s="304">
        <v>5</v>
      </c>
      <c r="E27" s="223">
        <f aca="true" t="shared" si="7" ref="E27:E38">D27*30</f>
        <v>150</v>
      </c>
      <c r="F27" s="123">
        <f t="shared" si="5"/>
        <v>64</v>
      </c>
      <c r="G27" s="373">
        <v>32</v>
      </c>
      <c r="H27" s="373"/>
      <c r="I27" s="373">
        <v>32</v>
      </c>
      <c r="J27" s="123">
        <f t="shared" si="6"/>
        <v>86</v>
      </c>
      <c r="K27" s="213">
        <v>2</v>
      </c>
      <c r="L27" s="214"/>
      <c r="M27" s="215">
        <v>2</v>
      </c>
      <c r="N27" s="212">
        <v>5</v>
      </c>
      <c r="O27" s="294"/>
      <c r="P27" s="214"/>
      <c r="Q27" s="215"/>
      <c r="R27" s="380"/>
      <c r="S27" s="213"/>
      <c r="T27" s="214"/>
      <c r="U27" s="215"/>
      <c r="V27" s="212"/>
      <c r="W27" s="294"/>
      <c r="X27" s="214"/>
      <c r="Y27" s="215"/>
      <c r="Z27" s="212"/>
      <c r="AA27" s="302" t="s">
        <v>24</v>
      </c>
    </row>
    <row r="28" spans="1:27" s="146" customFormat="1" ht="15" customHeight="1">
      <c r="A28" s="210" t="s">
        <v>48</v>
      </c>
      <c r="B28" s="207" t="s">
        <v>131</v>
      </c>
      <c r="C28" s="209" t="s">
        <v>139</v>
      </c>
      <c r="D28" s="381">
        <v>5</v>
      </c>
      <c r="E28" s="382">
        <f t="shared" si="7"/>
        <v>150</v>
      </c>
      <c r="F28" s="123">
        <f t="shared" si="5"/>
        <v>64</v>
      </c>
      <c r="G28" s="226">
        <v>32</v>
      </c>
      <c r="H28" s="226"/>
      <c r="I28" s="123">
        <v>32</v>
      </c>
      <c r="J28" s="123">
        <f t="shared" si="6"/>
        <v>86</v>
      </c>
      <c r="K28" s="374">
        <v>2</v>
      </c>
      <c r="L28" s="375"/>
      <c r="M28" s="301">
        <v>2</v>
      </c>
      <c r="N28" s="193">
        <v>5</v>
      </c>
      <c r="O28" s="299"/>
      <c r="P28" s="375"/>
      <c r="Q28" s="301"/>
      <c r="R28" s="383"/>
      <c r="S28" s="233"/>
      <c r="T28" s="234"/>
      <c r="U28" s="235"/>
      <c r="V28" s="236"/>
      <c r="W28" s="299"/>
      <c r="X28" s="375"/>
      <c r="Y28" s="301"/>
      <c r="Z28" s="193"/>
      <c r="AA28" s="302" t="s">
        <v>24</v>
      </c>
    </row>
    <row r="29" spans="1:27" s="146" customFormat="1" ht="15" customHeight="1">
      <c r="A29" s="210" t="s">
        <v>49</v>
      </c>
      <c r="B29" s="216" t="s">
        <v>133</v>
      </c>
      <c r="C29" s="209" t="s">
        <v>139</v>
      </c>
      <c r="D29" s="381">
        <v>5</v>
      </c>
      <c r="E29" s="225">
        <f t="shared" si="7"/>
        <v>150</v>
      </c>
      <c r="F29" s="123">
        <f t="shared" si="5"/>
        <v>64</v>
      </c>
      <c r="G29" s="226">
        <v>32</v>
      </c>
      <c r="H29" s="226"/>
      <c r="I29" s="226">
        <v>32</v>
      </c>
      <c r="J29" s="123">
        <f t="shared" si="6"/>
        <v>86</v>
      </c>
      <c r="K29" s="384">
        <v>2</v>
      </c>
      <c r="L29" s="375"/>
      <c r="M29" s="301">
        <v>2</v>
      </c>
      <c r="N29" s="193" t="s">
        <v>67</v>
      </c>
      <c r="O29" s="299"/>
      <c r="P29" s="375"/>
      <c r="Q29" s="301"/>
      <c r="R29" s="193"/>
      <c r="S29" s="233"/>
      <c r="T29" s="234"/>
      <c r="U29" s="235"/>
      <c r="V29" s="236"/>
      <c r="W29" s="299"/>
      <c r="X29" s="375"/>
      <c r="Y29" s="301"/>
      <c r="Z29" s="193"/>
      <c r="AA29" s="302" t="s">
        <v>24</v>
      </c>
    </row>
    <row r="30" spans="1:27" s="146" customFormat="1" ht="15" customHeight="1">
      <c r="A30" s="216" t="s">
        <v>50</v>
      </c>
      <c r="B30" s="211" t="s">
        <v>159</v>
      </c>
      <c r="C30" s="209" t="s">
        <v>139</v>
      </c>
      <c r="D30" s="304">
        <v>5</v>
      </c>
      <c r="E30" s="225">
        <f t="shared" si="7"/>
        <v>150</v>
      </c>
      <c r="F30" s="123">
        <f t="shared" si="5"/>
        <v>64</v>
      </c>
      <c r="G30" s="226">
        <v>32</v>
      </c>
      <c r="H30" s="226"/>
      <c r="I30" s="226">
        <v>32</v>
      </c>
      <c r="J30" s="123">
        <f t="shared" si="6"/>
        <v>86</v>
      </c>
      <c r="K30" s="384"/>
      <c r="L30" s="385"/>
      <c r="M30" s="386"/>
      <c r="N30" s="177"/>
      <c r="O30" s="387">
        <v>2</v>
      </c>
      <c r="P30" s="385"/>
      <c r="Q30" s="386">
        <v>2</v>
      </c>
      <c r="R30" s="177">
        <v>5</v>
      </c>
      <c r="S30" s="233"/>
      <c r="T30" s="234"/>
      <c r="U30" s="235"/>
      <c r="V30" s="388"/>
      <c r="W30" s="387"/>
      <c r="X30" s="385"/>
      <c r="Y30" s="386"/>
      <c r="Z30" s="177"/>
      <c r="AA30" s="302" t="s">
        <v>24</v>
      </c>
    </row>
    <row r="31" spans="1:27" s="60" customFormat="1" ht="15" customHeight="1">
      <c r="A31" s="42" t="s">
        <v>51</v>
      </c>
      <c r="B31" s="39" t="s">
        <v>161</v>
      </c>
      <c r="C31" s="13" t="s">
        <v>139</v>
      </c>
      <c r="D31" s="11">
        <v>5</v>
      </c>
      <c r="E31" s="12">
        <f t="shared" si="7"/>
        <v>150</v>
      </c>
      <c r="F31" s="123">
        <f t="shared" si="5"/>
        <v>64</v>
      </c>
      <c r="G31" s="130">
        <v>32</v>
      </c>
      <c r="H31" s="130"/>
      <c r="I31" s="130">
        <v>32</v>
      </c>
      <c r="J31" s="123">
        <f t="shared" si="6"/>
        <v>86</v>
      </c>
      <c r="K31" s="28"/>
      <c r="L31" s="10"/>
      <c r="M31" s="34"/>
      <c r="N31" s="13"/>
      <c r="O31" s="28">
        <v>2</v>
      </c>
      <c r="P31" s="10"/>
      <c r="Q31" s="34">
        <v>2</v>
      </c>
      <c r="R31" s="120" t="s">
        <v>67</v>
      </c>
      <c r="S31" s="28"/>
      <c r="T31" s="10"/>
      <c r="U31" s="34"/>
      <c r="V31" s="13"/>
      <c r="W31" s="93"/>
      <c r="X31" s="91"/>
      <c r="Y31" s="92"/>
      <c r="Z31" s="87"/>
      <c r="AA31" s="53" t="s">
        <v>24</v>
      </c>
    </row>
    <row r="32" spans="1:27" s="60" customFormat="1" ht="18" customHeight="1">
      <c r="A32" s="42" t="s">
        <v>191</v>
      </c>
      <c r="B32" s="121" t="s">
        <v>162</v>
      </c>
      <c r="C32" s="13" t="s">
        <v>139</v>
      </c>
      <c r="D32" s="49">
        <v>4</v>
      </c>
      <c r="E32" s="46">
        <f t="shared" si="7"/>
        <v>120</v>
      </c>
      <c r="F32" s="123">
        <f t="shared" si="5"/>
        <v>64</v>
      </c>
      <c r="G32" s="131">
        <v>32</v>
      </c>
      <c r="H32" s="131"/>
      <c r="I32" s="131">
        <v>32</v>
      </c>
      <c r="J32" s="123">
        <f t="shared" si="6"/>
        <v>56</v>
      </c>
      <c r="K32" s="50"/>
      <c r="L32" s="51"/>
      <c r="M32" s="52"/>
      <c r="N32" s="48"/>
      <c r="O32" s="50">
        <v>2</v>
      </c>
      <c r="P32" s="51"/>
      <c r="Q32" s="52">
        <v>2</v>
      </c>
      <c r="R32" s="48">
        <v>4</v>
      </c>
      <c r="S32" s="55"/>
      <c r="T32" s="56"/>
      <c r="U32" s="57"/>
      <c r="V32" s="88"/>
      <c r="W32" s="58"/>
      <c r="X32" s="56"/>
      <c r="Y32" s="57"/>
      <c r="Z32" s="88"/>
      <c r="AA32" s="53" t="s">
        <v>24</v>
      </c>
    </row>
    <row r="33" spans="1:27" s="60" customFormat="1" ht="18" customHeight="1">
      <c r="A33" s="42" t="s">
        <v>52</v>
      </c>
      <c r="B33" s="390" t="s">
        <v>205</v>
      </c>
      <c r="C33" s="13" t="s">
        <v>208</v>
      </c>
      <c r="D33" s="49">
        <v>4</v>
      </c>
      <c r="E33" s="46">
        <f t="shared" si="7"/>
        <v>120</v>
      </c>
      <c r="F33" s="123">
        <f t="shared" si="5"/>
        <v>64</v>
      </c>
      <c r="G33" s="131">
        <v>32</v>
      </c>
      <c r="H33" s="131"/>
      <c r="I33" s="131">
        <v>32</v>
      </c>
      <c r="J33" s="123">
        <f t="shared" si="6"/>
        <v>56</v>
      </c>
      <c r="K33" s="50"/>
      <c r="L33" s="51"/>
      <c r="M33" s="52"/>
      <c r="N33" s="48"/>
      <c r="O33" s="54">
        <v>2</v>
      </c>
      <c r="P33" s="51"/>
      <c r="Q33" s="52">
        <v>2</v>
      </c>
      <c r="R33" s="48" t="s">
        <v>67</v>
      </c>
      <c r="S33" s="55"/>
      <c r="T33" s="56"/>
      <c r="U33" s="57"/>
      <c r="V33" s="88"/>
      <c r="W33" s="58"/>
      <c r="X33" s="56"/>
      <c r="Y33" s="57"/>
      <c r="Z33" s="88"/>
      <c r="AA33" s="53" t="s">
        <v>24</v>
      </c>
    </row>
    <row r="34" spans="1:27" s="60" customFormat="1" ht="15" customHeight="1">
      <c r="A34" s="42" t="s">
        <v>206</v>
      </c>
      <c r="B34" s="40" t="s">
        <v>165</v>
      </c>
      <c r="C34" s="13" t="s">
        <v>139</v>
      </c>
      <c r="D34" s="49">
        <v>5</v>
      </c>
      <c r="E34" s="33">
        <f t="shared" si="7"/>
        <v>150</v>
      </c>
      <c r="F34" s="123">
        <f>G34+I34</f>
        <v>64</v>
      </c>
      <c r="G34" s="129">
        <v>32</v>
      </c>
      <c r="H34" s="129"/>
      <c r="I34" s="129">
        <v>32</v>
      </c>
      <c r="J34" s="123">
        <f>E34-F34</f>
        <v>86</v>
      </c>
      <c r="K34" s="50"/>
      <c r="L34" s="51"/>
      <c r="M34" s="52"/>
      <c r="N34" s="48"/>
      <c r="O34" s="54"/>
      <c r="P34" s="51"/>
      <c r="Q34" s="52"/>
      <c r="R34" s="48"/>
      <c r="S34" s="50">
        <v>2</v>
      </c>
      <c r="T34" s="51"/>
      <c r="U34" s="52">
        <v>2</v>
      </c>
      <c r="V34" s="48">
        <v>4</v>
      </c>
      <c r="W34" s="93"/>
      <c r="X34" s="91"/>
      <c r="Y34" s="92"/>
      <c r="Z34" s="87"/>
      <c r="AA34" s="53" t="s">
        <v>24</v>
      </c>
    </row>
    <row r="35" spans="1:27" s="89" customFormat="1" ht="15" customHeight="1">
      <c r="A35" s="42" t="s">
        <v>207</v>
      </c>
      <c r="B35" s="40" t="s">
        <v>166</v>
      </c>
      <c r="C35" s="13" t="s">
        <v>139</v>
      </c>
      <c r="D35" s="49">
        <v>5</v>
      </c>
      <c r="E35" s="33">
        <f t="shared" si="7"/>
        <v>150</v>
      </c>
      <c r="F35" s="123">
        <f>G35+I35</f>
        <v>64</v>
      </c>
      <c r="G35" s="129">
        <v>32</v>
      </c>
      <c r="H35" s="129"/>
      <c r="I35" s="129">
        <v>32</v>
      </c>
      <c r="J35" s="123">
        <f>E35-F35</f>
        <v>86</v>
      </c>
      <c r="K35" s="44"/>
      <c r="L35" s="51"/>
      <c r="M35" s="52"/>
      <c r="N35" s="48"/>
      <c r="O35" s="54"/>
      <c r="P35" s="51"/>
      <c r="Q35" s="52"/>
      <c r="R35" s="48"/>
      <c r="S35" s="50">
        <v>2</v>
      </c>
      <c r="T35" s="51"/>
      <c r="U35" s="52">
        <v>2</v>
      </c>
      <c r="V35" s="48">
        <v>4</v>
      </c>
      <c r="W35" s="54"/>
      <c r="X35" s="51"/>
      <c r="Y35" s="52"/>
      <c r="Z35" s="122"/>
      <c r="AA35" s="53" t="s">
        <v>24</v>
      </c>
    </row>
    <row r="36" spans="1:27" s="59" customFormat="1" ht="17.25" customHeight="1" thickBot="1">
      <c r="A36" s="41" t="s">
        <v>192</v>
      </c>
      <c r="B36" s="39" t="s">
        <v>53</v>
      </c>
      <c r="C36" s="13" t="s">
        <v>139</v>
      </c>
      <c r="D36" s="11">
        <v>5</v>
      </c>
      <c r="E36" s="12">
        <f t="shared" si="7"/>
        <v>150</v>
      </c>
      <c r="F36" s="126">
        <f>G36+I36</f>
        <v>48</v>
      </c>
      <c r="G36" s="130">
        <v>32</v>
      </c>
      <c r="H36" s="130"/>
      <c r="I36" s="130">
        <v>16</v>
      </c>
      <c r="J36" s="126">
        <f>E36-F36</f>
        <v>102</v>
      </c>
      <c r="K36" s="28"/>
      <c r="L36" s="10"/>
      <c r="M36" s="34"/>
      <c r="N36" s="13"/>
      <c r="O36" s="25"/>
      <c r="P36" s="10"/>
      <c r="Q36" s="34"/>
      <c r="R36" s="13"/>
      <c r="S36" s="28">
        <v>2</v>
      </c>
      <c r="T36" s="10"/>
      <c r="U36" s="34">
        <v>1</v>
      </c>
      <c r="V36" s="13">
        <v>3</v>
      </c>
      <c r="W36" s="25"/>
      <c r="X36" s="10"/>
      <c r="Y36" s="34"/>
      <c r="Z36" s="13"/>
      <c r="AA36" s="53" t="s">
        <v>24</v>
      </c>
    </row>
    <row r="37" spans="1:27" s="59" customFormat="1" ht="15" customHeight="1" thickBot="1">
      <c r="A37" s="79"/>
      <c r="B37" s="90" t="s">
        <v>30</v>
      </c>
      <c r="C37" s="94"/>
      <c r="D37" s="78">
        <v>30</v>
      </c>
      <c r="E37" s="95">
        <f t="shared" si="7"/>
        <v>900</v>
      </c>
      <c r="F37" s="127">
        <f>G37+I37</f>
        <v>0</v>
      </c>
      <c r="G37" s="95"/>
      <c r="H37" s="95"/>
      <c r="I37" s="95"/>
      <c r="J37" s="127">
        <f>E37-F37</f>
        <v>900</v>
      </c>
      <c r="K37" s="432">
        <f>SUM(K26:M28)</f>
        <v>8</v>
      </c>
      <c r="L37" s="433"/>
      <c r="M37" s="433"/>
      <c r="N37" s="84">
        <v>10</v>
      </c>
      <c r="O37" s="433">
        <v>8</v>
      </c>
      <c r="P37" s="433"/>
      <c r="Q37" s="433"/>
      <c r="R37" s="84">
        <v>9</v>
      </c>
      <c r="S37" s="432">
        <v>11</v>
      </c>
      <c r="T37" s="433"/>
      <c r="U37" s="433"/>
      <c r="V37" s="84">
        <v>11</v>
      </c>
      <c r="W37" s="432"/>
      <c r="X37" s="433"/>
      <c r="Y37" s="433"/>
      <c r="Z37" s="84"/>
      <c r="AA37" s="86"/>
    </row>
    <row r="38" spans="1:27" s="187" customFormat="1" ht="15" customHeight="1" thickBot="1">
      <c r="A38" s="189" t="s">
        <v>119</v>
      </c>
      <c r="B38" s="175" t="s">
        <v>117</v>
      </c>
      <c r="C38" s="176"/>
      <c r="D38" s="188">
        <v>10</v>
      </c>
      <c r="E38" s="188">
        <f t="shared" si="7"/>
        <v>300</v>
      </c>
      <c r="F38" s="178"/>
      <c r="G38" s="179"/>
      <c r="H38" s="180"/>
      <c r="I38" s="180"/>
      <c r="J38" s="94"/>
      <c r="K38" s="181"/>
      <c r="L38" s="182"/>
      <c r="M38" s="183"/>
      <c r="N38" s="184"/>
      <c r="O38" s="185"/>
      <c r="P38" s="182"/>
      <c r="Q38" s="183"/>
      <c r="R38" s="184"/>
      <c r="S38" s="181"/>
      <c r="T38" s="182"/>
      <c r="U38" s="183"/>
      <c r="V38" s="184"/>
      <c r="W38" s="185"/>
      <c r="X38" s="182"/>
      <c r="Y38" s="183"/>
      <c r="Z38" s="184">
        <v>10</v>
      </c>
      <c r="AA38" s="186"/>
    </row>
    <row r="39" spans="1:27" s="96" customFormat="1" ht="15" customHeight="1">
      <c r="A39" s="97"/>
      <c r="B39" s="98" t="s">
        <v>3</v>
      </c>
      <c r="C39" s="97"/>
      <c r="D39" s="98"/>
      <c r="E39" s="97"/>
      <c r="F39" s="98"/>
      <c r="G39" s="99"/>
      <c r="H39" s="99"/>
      <c r="I39" s="99"/>
      <c r="J39" s="99"/>
      <c r="K39" s="29"/>
      <c r="L39" s="23"/>
      <c r="M39" s="35"/>
      <c r="N39" s="37"/>
      <c r="O39" s="26"/>
      <c r="P39" s="23"/>
      <c r="Q39" s="35"/>
      <c r="R39" s="37"/>
      <c r="S39" s="29"/>
      <c r="T39" s="23"/>
      <c r="U39" s="35"/>
      <c r="V39" s="37"/>
      <c r="W39" s="26"/>
      <c r="X39" s="23"/>
      <c r="Y39" s="35"/>
      <c r="Z39" s="37"/>
      <c r="AA39" s="31"/>
    </row>
    <row r="40" spans="1:27" s="96" customFormat="1" ht="15" customHeight="1">
      <c r="A40" s="100"/>
      <c r="B40" s="101" t="s">
        <v>6</v>
      </c>
      <c r="C40" s="100"/>
      <c r="D40" s="102">
        <v>218</v>
      </c>
      <c r="E40" s="205"/>
      <c r="F40" s="101"/>
      <c r="G40" s="102"/>
      <c r="H40" s="102"/>
      <c r="I40" s="102"/>
      <c r="J40" s="102"/>
      <c r="K40" s="30"/>
      <c r="L40" s="18"/>
      <c r="M40" s="36"/>
      <c r="N40" s="38">
        <v>31</v>
      </c>
      <c r="O40" s="27"/>
      <c r="P40" s="18"/>
      <c r="Q40" s="36"/>
      <c r="R40" s="38">
        <f>R37+R25</f>
        <v>29</v>
      </c>
      <c r="S40" s="30"/>
      <c r="T40" s="18"/>
      <c r="U40" s="36"/>
      <c r="V40" s="38">
        <f>V37+V25</f>
        <v>44</v>
      </c>
      <c r="W40" s="27"/>
      <c r="X40" s="18"/>
      <c r="Y40" s="36"/>
      <c r="Z40" s="38">
        <v>16</v>
      </c>
      <c r="AA40" s="32"/>
    </row>
    <row r="41" spans="1:27" s="96" customFormat="1" ht="15" customHeight="1">
      <c r="A41" s="100"/>
      <c r="B41" s="101" t="s">
        <v>7</v>
      </c>
      <c r="C41" s="100"/>
      <c r="D41" s="103">
        <v>12</v>
      </c>
      <c r="E41" s="205"/>
      <c r="F41" s="203"/>
      <c r="G41" s="103"/>
      <c r="H41" s="103"/>
      <c r="I41" s="103"/>
      <c r="J41" s="103"/>
      <c r="K41" s="30"/>
      <c r="L41" s="18"/>
      <c r="M41" s="36"/>
      <c r="N41" s="38"/>
      <c r="O41" s="27"/>
      <c r="P41" s="18"/>
      <c r="Q41" s="36"/>
      <c r="R41" s="38"/>
      <c r="S41" s="30"/>
      <c r="T41" s="18"/>
      <c r="U41" s="36"/>
      <c r="V41" s="38"/>
      <c r="W41" s="27"/>
      <c r="X41" s="18"/>
      <c r="Y41" s="36"/>
      <c r="Z41" s="38"/>
      <c r="AA41" s="32"/>
    </row>
    <row r="42" spans="1:27" s="96" customFormat="1" ht="15" customHeight="1">
      <c r="A42" s="100"/>
      <c r="B42" s="101" t="s">
        <v>14</v>
      </c>
      <c r="C42" s="100"/>
      <c r="D42" s="103">
        <v>10</v>
      </c>
      <c r="E42" s="205"/>
      <c r="F42" s="203"/>
      <c r="G42" s="103"/>
      <c r="H42" s="103"/>
      <c r="I42" s="103"/>
      <c r="J42" s="103"/>
      <c r="K42" s="30"/>
      <c r="L42" s="18"/>
      <c r="M42" s="36"/>
      <c r="N42" s="38"/>
      <c r="O42" s="27"/>
      <c r="P42" s="18"/>
      <c r="Q42" s="36"/>
      <c r="R42" s="38"/>
      <c r="S42" s="30"/>
      <c r="T42" s="18"/>
      <c r="U42" s="36"/>
      <c r="V42" s="38"/>
      <c r="W42" s="27"/>
      <c r="X42" s="18"/>
      <c r="Y42" s="134"/>
      <c r="Z42" s="38"/>
      <c r="AA42" s="32"/>
    </row>
    <row r="43" spans="1:55" s="116" customFormat="1" ht="15" customHeight="1" thickBot="1">
      <c r="A43" s="104" t="s">
        <v>2</v>
      </c>
      <c r="B43" s="105" t="s">
        <v>8</v>
      </c>
      <c r="C43" s="106"/>
      <c r="D43" s="118">
        <v>240</v>
      </c>
      <c r="E43" s="206"/>
      <c r="F43" s="204"/>
      <c r="G43" s="118"/>
      <c r="H43" s="118"/>
      <c r="I43" s="118"/>
      <c r="J43" s="118"/>
      <c r="K43" s="107"/>
      <c r="L43" s="108"/>
      <c r="M43" s="109"/>
      <c r="N43" s="110"/>
      <c r="O43" s="111"/>
      <c r="P43" s="112"/>
      <c r="Q43" s="109"/>
      <c r="R43" s="110"/>
      <c r="S43" s="107"/>
      <c r="T43" s="113"/>
      <c r="U43" s="109"/>
      <c r="V43" s="110"/>
      <c r="W43" s="111"/>
      <c r="X43" s="114"/>
      <c r="Y43" s="135"/>
      <c r="Z43" s="110"/>
      <c r="AA43" s="115"/>
      <c r="BC43" s="117"/>
    </row>
    <row r="44" spans="1:27" s="19" customFormat="1" ht="15" customHeight="1">
      <c r="A44" s="133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22"/>
      <c r="Z44" s="22"/>
      <c r="AA44" s="22"/>
    </row>
    <row r="45" spans="1:27" s="19" customFormat="1" ht="15" customHeight="1" thickBo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22"/>
      <c r="Z45" s="22"/>
      <c r="AA45" s="22"/>
    </row>
    <row r="46" spans="1:27" s="137" customFormat="1" ht="38.25" customHeight="1" thickBot="1">
      <c r="A46" s="157"/>
      <c r="B46" s="155" t="s">
        <v>77</v>
      </c>
      <c r="C46" s="155" t="s">
        <v>78</v>
      </c>
      <c r="D46" s="155" t="s">
        <v>79</v>
      </c>
      <c r="E46" s="155" t="s">
        <v>80</v>
      </c>
      <c r="F46" s="190"/>
      <c r="G46" s="191"/>
      <c r="H46" s="413" t="s">
        <v>81</v>
      </c>
      <c r="I46" s="411"/>
      <c r="J46" s="411"/>
      <c r="K46" s="411"/>
      <c r="L46" s="411"/>
      <c r="M46" s="411"/>
      <c r="N46" s="411"/>
      <c r="O46" s="411"/>
      <c r="P46" s="411"/>
      <c r="Q46" s="411"/>
      <c r="R46" s="412"/>
      <c r="S46" s="155" t="s">
        <v>78</v>
      </c>
      <c r="T46" s="155" t="s">
        <v>79</v>
      </c>
      <c r="U46" s="150" t="s">
        <v>80</v>
      </c>
      <c r="Z46" s="138"/>
      <c r="AA46" s="136"/>
    </row>
    <row r="47" spans="1:27" s="140" customFormat="1" ht="18.75" customHeight="1">
      <c r="A47" s="43">
        <v>1</v>
      </c>
      <c r="B47" s="192" t="s">
        <v>1</v>
      </c>
      <c r="C47" s="193">
        <v>4</v>
      </c>
      <c r="D47" s="193">
        <v>2</v>
      </c>
      <c r="E47" s="193">
        <v>2</v>
      </c>
      <c r="F47" s="169"/>
      <c r="G47" s="194" t="s">
        <v>82</v>
      </c>
      <c r="H47" s="195" t="s">
        <v>83</v>
      </c>
      <c r="I47" s="195"/>
      <c r="J47" s="195"/>
      <c r="K47" s="195"/>
      <c r="L47" s="195"/>
      <c r="M47" s="195"/>
      <c r="N47" s="195"/>
      <c r="O47" s="195"/>
      <c r="P47" s="195"/>
      <c r="Q47" s="195"/>
      <c r="R47" s="196"/>
      <c r="S47" s="193">
        <v>4</v>
      </c>
      <c r="T47" s="193"/>
      <c r="U47" s="193">
        <v>1</v>
      </c>
      <c r="Z47" s="141"/>
      <c r="AA47" s="139"/>
    </row>
    <row r="48" spans="1:27" s="140" customFormat="1" ht="18.75" customHeight="1">
      <c r="A48" s="24">
        <v>2</v>
      </c>
      <c r="B48" s="175" t="s">
        <v>22</v>
      </c>
      <c r="C48" s="177">
        <v>6</v>
      </c>
      <c r="D48" s="177">
        <v>4</v>
      </c>
      <c r="E48" s="177">
        <v>5</v>
      </c>
      <c r="F48" s="169"/>
      <c r="G48" s="197" t="s">
        <v>84</v>
      </c>
      <c r="H48" s="198" t="s">
        <v>85</v>
      </c>
      <c r="I48" s="198"/>
      <c r="J48" s="198"/>
      <c r="K48" s="198"/>
      <c r="L48" s="198"/>
      <c r="M48" s="198"/>
      <c r="N48" s="198"/>
      <c r="O48" s="198"/>
      <c r="P48" s="198"/>
      <c r="Q48" s="198"/>
      <c r="R48" s="199"/>
      <c r="S48" s="177">
        <v>8</v>
      </c>
      <c r="T48" s="177"/>
      <c r="U48" s="177">
        <v>2</v>
      </c>
      <c r="Z48" s="141"/>
      <c r="AA48" s="139"/>
    </row>
    <row r="49" spans="1:27" s="140" customFormat="1" ht="19.5" customHeight="1" thickBot="1">
      <c r="A49" s="45">
        <v>3</v>
      </c>
      <c r="B49" s="158" t="s">
        <v>25</v>
      </c>
      <c r="C49" s="159">
        <v>8</v>
      </c>
      <c r="D49" s="159">
        <v>6</v>
      </c>
      <c r="E49" s="159">
        <v>5</v>
      </c>
      <c r="F49" s="169"/>
      <c r="G49" s="200" t="s">
        <v>86</v>
      </c>
      <c r="H49" s="201" t="s">
        <v>87</v>
      </c>
      <c r="I49" s="202"/>
      <c r="J49" s="202"/>
      <c r="K49" s="202"/>
      <c r="L49" s="202"/>
      <c r="M49" s="202"/>
      <c r="N49" s="202"/>
      <c r="O49" s="202"/>
      <c r="P49" s="202"/>
      <c r="Q49" s="202"/>
      <c r="R49" s="160"/>
      <c r="S49" s="159">
        <v>8</v>
      </c>
      <c r="T49" s="159">
        <v>10</v>
      </c>
      <c r="U49" s="159">
        <v>2</v>
      </c>
      <c r="Z49" s="141"/>
      <c r="AA49" s="139"/>
    </row>
    <row r="50" spans="1:27" s="19" customFormat="1" ht="1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22"/>
      <c r="Z50" s="22"/>
      <c r="AA50" s="22"/>
    </row>
    <row r="51" spans="1:27" s="19" customFormat="1" ht="1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22"/>
      <c r="Z51" s="22"/>
      <c r="AA51" s="22"/>
    </row>
    <row r="52" spans="1:27" s="19" customFormat="1" ht="1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22"/>
      <c r="Z52" s="22"/>
      <c r="AA52" s="22"/>
    </row>
    <row r="53" spans="1:96" s="3" customFormat="1" ht="20.25">
      <c r="A53" s="20"/>
      <c r="B53" s="14"/>
      <c r="C53" s="14"/>
      <c r="D53" s="2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27" ht="20.25" customHeight="1">
      <c r="A54" s="9"/>
      <c r="B54" s="16" t="s">
        <v>88</v>
      </c>
      <c r="C54" s="16" t="s">
        <v>170</v>
      </c>
      <c r="D54" s="16"/>
      <c r="E54" s="16"/>
      <c r="F54" s="16"/>
      <c r="G54" s="16"/>
      <c r="H54" s="16"/>
      <c r="I54" s="16"/>
      <c r="J54" s="16"/>
      <c r="K54" s="17"/>
      <c r="L54" s="17"/>
      <c r="M54" s="17"/>
      <c r="N54" s="17"/>
      <c r="O54" s="17"/>
      <c r="P54" s="17"/>
      <c r="Q54" s="430" t="s">
        <v>167</v>
      </c>
      <c r="R54" s="430"/>
      <c r="S54" s="430"/>
      <c r="T54" s="430"/>
      <c r="U54" s="430"/>
      <c r="V54" s="430"/>
      <c r="W54" s="430"/>
      <c r="X54" s="430"/>
      <c r="Y54" s="430"/>
      <c r="Z54" s="430"/>
      <c r="AA54" s="430"/>
    </row>
    <row r="55" spans="1:27" ht="15.75">
      <c r="A55" s="16"/>
      <c r="B55" s="16"/>
      <c r="C55" s="15"/>
      <c r="D55" s="15"/>
      <c r="E55" s="15"/>
      <c r="F55" s="15"/>
      <c r="G55" s="15"/>
      <c r="H55" s="15"/>
      <c r="I55" s="15"/>
      <c r="J55" s="15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20.25">
      <c r="A56" s="5"/>
      <c r="B56" s="7"/>
      <c r="K56" s="6"/>
      <c r="L56" s="6"/>
      <c r="M56" s="6"/>
      <c r="N56" s="6"/>
      <c r="O56" s="6"/>
      <c r="P56" s="5"/>
      <c r="Q56" s="6"/>
      <c r="R56" s="6"/>
      <c r="S56" s="6"/>
      <c r="T56" s="5"/>
      <c r="U56" s="6"/>
      <c r="V56" s="6"/>
      <c r="W56" s="5"/>
      <c r="X56" s="5"/>
      <c r="Y56" s="5"/>
      <c r="Z56" s="5"/>
      <c r="AA56" s="5"/>
    </row>
    <row r="57" spans="1:27" ht="20.25">
      <c r="A57" s="5"/>
      <c r="B57" s="7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</sheetData>
  <sheetProtection/>
  <mergeCells count="34">
    <mergeCell ref="J2:J5"/>
    <mergeCell ref="G3:G5"/>
    <mergeCell ref="H3:H5"/>
    <mergeCell ref="I3:I5"/>
    <mergeCell ref="W37:Y37"/>
    <mergeCell ref="S37:U37"/>
    <mergeCell ref="O37:Q37"/>
    <mergeCell ref="K37:M37"/>
    <mergeCell ref="W4:Z4"/>
    <mergeCell ref="AA1:AA5"/>
    <mergeCell ref="K4:N4"/>
    <mergeCell ref="O4:R4"/>
    <mergeCell ref="S4:V4"/>
    <mergeCell ref="K1:Z2"/>
    <mergeCell ref="K3:R3"/>
    <mergeCell ref="S3:Z3"/>
    <mergeCell ref="A1:A5"/>
    <mergeCell ref="B1:B5"/>
    <mergeCell ref="C1:C5"/>
    <mergeCell ref="K25:M25"/>
    <mergeCell ref="D1:E1"/>
    <mergeCell ref="F1:J1"/>
    <mergeCell ref="D2:D5"/>
    <mergeCell ref="E2:E5"/>
    <mergeCell ref="F2:F5"/>
    <mergeCell ref="G2:I2"/>
    <mergeCell ref="H46:R46"/>
    <mergeCell ref="Q54:AA54"/>
    <mergeCell ref="B44:O44"/>
    <mergeCell ref="S44:X44"/>
    <mergeCell ref="P44:R44"/>
    <mergeCell ref="O25:Q25"/>
    <mergeCell ref="S25:U25"/>
    <mergeCell ref="W25:Y25"/>
  </mergeCells>
  <printOptions horizontalCentered="1"/>
  <pageMargins left="0.31496062992125984" right="0.31496062992125984" top="0.7874015748031497" bottom="0.31496062992125984" header="0.4724409448818898" footer="0.5118110236220472"/>
  <pageSetup horizontalDpi="600" verticalDpi="600" orientation="landscape" paperSize="9" scale="52" r:id="rId2"/>
  <colBreaks count="1" manualBreakCount="1">
    <brk id="27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мен</cp:lastModifiedBy>
  <cp:lastPrinted>2019-04-09T03:47:10Z</cp:lastPrinted>
  <dcterms:created xsi:type="dcterms:W3CDTF">2004-09-10T11:14:10Z</dcterms:created>
  <dcterms:modified xsi:type="dcterms:W3CDTF">2019-09-03T08:45:20Z</dcterms:modified>
  <cp:category/>
  <cp:version/>
  <cp:contentType/>
  <cp:contentStatus/>
</cp:coreProperties>
</file>